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1" l="1"/>
  <c r="D86" i="1"/>
  <c r="C86" i="1" s="1"/>
  <c r="A86" i="1"/>
  <c r="I85" i="1"/>
  <c r="C85" i="1" s="1"/>
  <c r="D85" i="1"/>
  <c r="A85" i="1"/>
  <c r="I84" i="1"/>
  <c r="C84" i="1" s="1"/>
  <c r="D84" i="1"/>
  <c r="A84" i="1"/>
  <c r="I83" i="1"/>
  <c r="C83" i="1" s="1"/>
  <c r="D83" i="1"/>
  <c r="A83" i="1"/>
  <c r="P82" i="1"/>
  <c r="O82" i="1"/>
  <c r="N82" i="1"/>
  <c r="L82" i="1"/>
  <c r="K82" i="1"/>
  <c r="I82" i="1" s="1"/>
  <c r="J82" i="1"/>
  <c r="H82" i="1"/>
  <c r="G82" i="1"/>
  <c r="F82" i="1"/>
  <c r="E82" i="1"/>
  <c r="D82" i="1" s="1"/>
  <c r="A82" i="1"/>
  <c r="I80" i="1"/>
  <c r="D80" i="1"/>
  <c r="C80" i="1"/>
  <c r="A80" i="1"/>
  <c r="I79" i="1"/>
  <c r="D79" i="1"/>
  <c r="C79" i="1"/>
  <c r="A79" i="1"/>
  <c r="I78" i="1"/>
  <c r="D78" i="1"/>
  <c r="C78" i="1"/>
  <c r="A78" i="1"/>
  <c r="I77" i="1"/>
  <c r="D77" i="1"/>
  <c r="C77" i="1"/>
  <c r="A77" i="1"/>
  <c r="P76" i="1"/>
  <c r="O76" i="1"/>
  <c r="N76" i="1"/>
  <c r="L76" i="1"/>
  <c r="K76" i="1"/>
  <c r="J76" i="1"/>
  <c r="I76" i="1"/>
  <c r="H76" i="1"/>
  <c r="G76" i="1"/>
  <c r="F76" i="1"/>
  <c r="E76" i="1"/>
  <c r="D76" i="1" s="1"/>
  <c r="C76" i="1" s="1"/>
  <c r="A76" i="1"/>
  <c r="I75" i="1"/>
  <c r="D75" i="1"/>
  <c r="C75" i="1" s="1"/>
  <c r="A75" i="1"/>
  <c r="I74" i="1"/>
  <c r="D74" i="1"/>
  <c r="C74" i="1" s="1"/>
  <c r="A74" i="1"/>
  <c r="I73" i="1"/>
  <c r="D73" i="1"/>
  <c r="C73" i="1" s="1"/>
  <c r="A73" i="1"/>
  <c r="I72" i="1"/>
  <c r="D72" i="1"/>
  <c r="C72" i="1" s="1"/>
  <c r="A72" i="1"/>
  <c r="I71" i="1"/>
  <c r="D71" i="1"/>
  <c r="C71" i="1" s="1"/>
  <c r="A71" i="1"/>
  <c r="P70" i="1"/>
  <c r="O70" i="1"/>
  <c r="N70" i="1"/>
  <c r="L70" i="1"/>
  <c r="K70" i="1"/>
  <c r="J70" i="1"/>
  <c r="I70" i="1" s="1"/>
  <c r="H70" i="1"/>
  <c r="G70" i="1"/>
  <c r="D70" i="1" s="1"/>
  <c r="F70" i="1"/>
  <c r="E70" i="1"/>
  <c r="A70" i="1"/>
  <c r="I69" i="1"/>
  <c r="D69" i="1"/>
  <c r="C69" i="1"/>
  <c r="A69" i="1"/>
  <c r="I68" i="1"/>
  <c r="D68" i="1"/>
  <c r="C68" i="1"/>
  <c r="A68" i="1"/>
  <c r="P67" i="1"/>
  <c r="O67" i="1"/>
  <c r="N67" i="1"/>
  <c r="L67" i="1"/>
  <c r="K67" i="1"/>
  <c r="J67" i="1"/>
  <c r="I67" i="1"/>
  <c r="H67" i="1"/>
  <c r="G67" i="1"/>
  <c r="F67" i="1"/>
  <c r="E67" i="1"/>
  <c r="D67" i="1" s="1"/>
  <c r="C67" i="1" s="1"/>
  <c r="A67" i="1"/>
  <c r="I66" i="1"/>
  <c r="D66" i="1"/>
  <c r="C66" i="1" s="1"/>
  <c r="A66" i="1"/>
  <c r="I65" i="1"/>
  <c r="D65" i="1"/>
  <c r="C65" i="1" s="1"/>
  <c r="A65" i="1"/>
  <c r="P64" i="1"/>
  <c r="P62" i="1" s="1"/>
  <c r="P61" i="1" s="1"/>
  <c r="O64" i="1"/>
  <c r="N64" i="1"/>
  <c r="L64" i="1"/>
  <c r="L62" i="1" s="1"/>
  <c r="L61" i="1" s="1"/>
  <c r="K64" i="1"/>
  <c r="K62" i="1" s="1"/>
  <c r="J64" i="1"/>
  <c r="I64" i="1" s="1"/>
  <c r="H64" i="1"/>
  <c r="H62" i="1" s="1"/>
  <c r="H61" i="1" s="1"/>
  <c r="G64" i="1"/>
  <c r="G62" i="1" s="1"/>
  <c r="G61" i="1" s="1"/>
  <c r="F64" i="1"/>
  <c r="E64" i="1"/>
  <c r="A64" i="1"/>
  <c r="I63" i="1"/>
  <c r="D63" i="1"/>
  <c r="C63" i="1"/>
  <c r="A63" i="1"/>
  <c r="O62" i="1"/>
  <c r="O61" i="1" s="1"/>
  <c r="N62" i="1"/>
  <c r="N61" i="1" s="1"/>
  <c r="J62" i="1"/>
  <c r="J61" i="1" s="1"/>
  <c r="F62" i="1"/>
  <c r="F61" i="1" s="1"/>
  <c r="E62" i="1"/>
  <c r="A62" i="1"/>
  <c r="A61" i="1"/>
  <c r="I60" i="1"/>
  <c r="D60" i="1"/>
  <c r="C60" i="1"/>
  <c r="A60" i="1"/>
  <c r="I59" i="1"/>
  <c r="D59" i="1"/>
  <c r="C59" i="1"/>
  <c r="A59" i="1"/>
  <c r="I58" i="1"/>
  <c r="D58" i="1"/>
  <c r="C58" i="1"/>
  <c r="A58" i="1"/>
  <c r="I57" i="1"/>
  <c r="D57" i="1"/>
  <c r="C57" i="1"/>
  <c r="A57" i="1"/>
  <c r="P56" i="1"/>
  <c r="O56" i="1"/>
  <c r="N56" i="1"/>
  <c r="L56" i="1"/>
  <c r="K56" i="1"/>
  <c r="J56" i="1"/>
  <c r="I56" i="1"/>
  <c r="H56" i="1"/>
  <c r="G56" i="1"/>
  <c r="F56" i="1"/>
  <c r="E56" i="1"/>
  <c r="D56" i="1" s="1"/>
  <c r="C56" i="1" s="1"/>
  <c r="A56" i="1"/>
  <c r="I55" i="1"/>
  <c r="D55" i="1"/>
  <c r="C55" i="1" s="1"/>
  <c r="A55" i="1"/>
  <c r="I54" i="1"/>
  <c r="D54" i="1"/>
  <c r="C54" i="1" s="1"/>
  <c r="A54" i="1"/>
  <c r="I53" i="1"/>
  <c r="D53" i="1"/>
  <c r="C53" i="1" s="1"/>
  <c r="A53" i="1"/>
  <c r="P52" i="1"/>
  <c r="O52" i="1"/>
  <c r="N52" i="1"/>
  <c r="L52" i="1"/>
  <c r="K52" i="1"/>
  <c r="J52" i="1"/>
  <c r="I52" i="1" s="1"/>
  <c r="H52" i="1"/>
  <c r="G52" i="1"/>
  <c r="D52" i="1" s="1"/>
  <c r="F52" i="1"/>
  <c r="E52" i="1"/>
  <c r="A52" i="1"/>
  <c r="I51" i="1"/>
  <c r="D51" i="1"/>
  <c r="C51" i="1"/>
  <c r="A51" i="1"/>
  <c r="I50" i="1"/>
  <c r="D50" i="1"/>
  <c r="C50" i="1"/>
  <c r="A50" i="1"/>
  <c r="P49" i="1"/>
  <c r="O49" i="1"/>
  <c r="N49" i="1"/>
  <c r="L49" i="1"/>
  <c r="K49" i="1"/>
  <c r="J49" i="1"/>
  <c r="I49" i="1"/>
  <c r="H49" i="1"/>
  <c r="G49" i="1"/>
  <c r="F49" i="1"/>
  <c r="E49" i="1"/>
  <c r="D49" i="1" s="1"/>
  <c r="C49" i="1" s="1"/>
  <c r="A49" i="1"/>
  <c r="I48" i="1"/>
  <c r="D48" i="1"/>
  <c r="C48" i="1" s="1"/>
  <c r="A48" i="1"/>
  <c r="I47" i="1"/>
  <c r="D47" i="1"/>
  <c r="C47" i="1" s="1"/>
  <c r="A47" i="1"/>
  <c r="P46" i="1"/>
  <c r="O46" i="1"/>
  <c r="N46" i="1"/>
  <c r="L46" i="1"/>
  <c r="K46" i="1"/>
  <c r="J46" i="1"/>
  <c r="I46" i="1" s="1"/>
  <c r="H46" i="1"/>
  <c r="G46" i="1"/>
  <c r="D46" i="1" s="1"/>
  <c r="F46" i="1"/>
  <c r="E46" i="1"/>
  <c r="A46" i="1"/>
  <c r="I45" i="1"/>
  <c r="D45" i="1"/>
  <c r="C45" i="1"/>
  <c r="A45" i="1"/>
  <c r="I44" i="1"/>
  <c r="D44" i="1"/>
  <c r="C44" i="1"/>
  <c r="A44" i="1"/>
  <c r="I43" i="1"/>
  <c r="D43" i="1"/>
  <c r="C43" i="1"/>
  <c r="A43" i="1"/>
  <c r="I42" i="1"/>
  <c r="D42" i="1"/>
  <c r="C42" i="1"/>
  <c r="A42" i="1"/>
  <c r="I41" i="1"/>
  <c r="D41" i="1"/>
  <c r="C41" i="1"/>
  <c r="A41" i="1"/>
  <c r="I40" i="1"/>
  <c r="D40" i="1"/>
  <c r="C40" i="1"/>
  <c r="A40" i="1"/>
  <c r="P39" i="1"/>
  <c r="O39" i="1"/>
  <c r="N39" i="1"/>
  <c r="N32" i="1" s="1"/>
  <c r="L39" i="1"/>
  <c r="L32" i="1" s="1"/>
  <c r="K39" i="1"/>
  <c r="J39" i="1"/>
  <c r="I39" i="1"/>
  <c r="H39" i="1"/>
  <c r="H32" i="1" s="1"/>
  <c r="G39" i="1"/>
  <c r="F39" i="1"/>
  <c r="E39" i="1"/>
  <c r="D39" i="1" s="1"/>
  <c r="C39" i="1" s="1"/>
  <c r="A39" i="1"/>
  <c r="I38" i="1"/>
  <c r="D38" i="1"/>
  <c r="C38" i="1" s="1"/>
  <c r="A38" i="1"/>
  <c r="I37" i="1"/>
  <c r="D37" i="1"/>
  <c r="C37" i="1" s="1"/>
  <c r="A37" i="1"/>
  <c r="I36" i="1"/>
  <c r="D36" i="1"/>
  <c r="C36" i="1" s="1"/>
  <c r="A36" i="1"/>
  <c r="I35" i="1"/>
  <c r="D35" i="1"/>
  <c r="C35" i="1" s="1"/>
  <c r="A35" i="1"/>
  <c r="I34" i="1"/>
  <c r="D34" i="1"/>
  <c r="C34" i="1" s="1"/>
  <c r="A34" i="1"/>
  <c r="I33" i="1"/>
  <c r="D33" i="1"/>
  <c r="C33" i="1" s="1"/>
  <c r="A33" i="1"/>
  <c r="P32" i="1"/>
  <c r="O32" i="1"/>
  <c r="K32" i="1"/>
  <c r="K25" i="1" s="1"/>
  <c r="J32" i="1"/>
  <c r="I32" i="1" s="1"/>
  <c r="G32" i="1"/>
  <c r="G25" i="1" s="1"/>
  <c r="G24" i="1" s="1"/>
  <c r="F32" i="1"/>
  <c r="A32" i="1"/>
  <c r="I31" i="1"/>
  <c r="D31" i="1"/>
  <c r="C31" i="1"/>
  <c r="A31" i="1"/>
  <c r="I30" i="1"/>
  <c r="D30" i="1"/>
  <c r="C30" i="1"/>
  <c r="A30" i="1"/>
  <c r="I29" i="1"/>
  <c r="D29" i="1"/>
  <c r="C29" i="1"/>
  <c r="A29" i="1"/>
  <c r="I28" i="1"/>
  <c r="D28" i="1"/>
  <c r="C28" i="1"/>
  <c r="A28" i="1"/>
  <c r="P27" i="1"/>
  <c r="O27" i="1"/>
  <c r="N27" i="1"/>
  <c r="L27" i="1"/>
  <c r="L26" i="1" s="1"/>
  <c r="L25" i="1" s="1"/>
  <c r="L24" i="1" s="1"/>
  <c r="K27" i="1"/>
  <c r="J27" i="1"/>
  <c r="I27" i="1"/>
  <c r="H27" i="1"/>
  <c r="H26" i="1" s="1"/>
  <c r="H25" i="1" s="1"/>
  <c r="H24" i="1" s="1"/>
  <c r="G27" i="1"/>
  <c r="F27" i="1"/>
  <c r="E27" i="1"/>
  <c r="D27" i="1" s="1"/>
  <c r="C27" i="1" s="1"/>
  <c r="A27" i="1"/>
  <c r="P26" i="1"/>
  <c r="O26" i="1"/>
  <c r="K26" i="1"/>
  <c r="J26" i="1"/>
  <c r="I26" i="1" s="1"/>
  <c r="G26" i="1"/>
  <c r="F26" i="1"/>
  <c r="P25" i="1"/>
  <c r="P24" i="1" s="1"/>
  <c r="O25" i="1"/>
  <c r="O24" i="1" s="1"/>
  <c r="J25" i="1"/>
  <c r="I25" i="1" s="1"/>
  <c r="F25" i="1"/>
  <c r="F24" i="1" s="1"/>
  <c r="A25" i="1"/>
  <c r="C23" i="1"/>
  <c r="I22" i="1"/>
  <c r="D22" i="1"/>
  <c r="C22" i="1"/>
  <c r="C21" i="1" s="1"/>
  <c r="P21" i="1"/>
  <c r="O21" i="1"/>
  <c r="N21" i="1"/>
  <c r="L21" i="1"/>
  <c r="K21" i="1"/>
  <c r="J21" i="1"/>
  <c r="I21" i="1"/>
  <c r="H21" i="1"/>
  <c r="G21" i="1"/>
  <c r="F21" i="1"/>
  <c r="E21" i="1"/>
  <c r="D21" i="1"/>
  <c r="I62" i="1" l="1"/>
  <c r="K61" i="1"/>
  <c r="I61" i="1"/>
  <c r="K24" i="1"/>
  <c r="C46" i="1"/>
  <c r="D62" i="1"/>
  <c r="C62" i="1" s="1"/>
  <c r="C52" i="1"/>
  <c r="C70" i="1"/>
  <c r="C82" i="1"/>
  <c r="D64" i="1"/>
  <c r="C64" i="1" s="1"/>
  <c r="E32" i="1"/>
  <c r="D32" i="1" s="1"/>
  <c r="C32" i="1" s="1"/>
  <c r="E61" i="1"/>
  <c r="D61" i="1" s="1"/>
  <c r="C61" i="1" s="1"/>
  <c r="J24" i="1"/>
  <c r="E26" i="1"/>
  <c r="E25" i="1" l="1"/>
  <c r="D26" i="1"/>
  <c r="C26" i="1" s="1"/>
  <c r="I24" i="1"/>
  <c r="D25" i="1" l="1"/>
  <c r="C25" i="1" s="1"/>
  <c r="E24" i="1"/>
  <c r="D24" i="1" s="1"/>
  <c r="C24" i="1" s="1"/>
</calcChain>
</file>

<file path=xl/sharedStrings.xml><?xml version="1.0" encoding="utf-8"?>
<sst xmlns="http://schemas.openxmlformats.org/spreadsheetml/2006/main" count="60" uniqueCount="47">
  <si>
    <t>ЗАТВЕРДЖЕНО
Наказ Міністерства фінансів України
28 січня 2002 року № 57
(у редакції наказу Міністерства фінансів України
04.12.2015 № 1118)</t>
  </si>
  <si>
    <t>ЗВЕДЕННЯ ПОКАЗНИКІВ СПЕЦІАЛЬНОГО ФОНДУ КОШТОРИСУ НА 2021 РІК</t>
  </si>
  <si>
    <t>(код за ЄДРПОУ та найменування бюджетної установи, організації)</t>
  </si>
  <si>
    <t>(найменування міста, району, області)</t>
  </si>
  <si>
    <t>(грн)</t>
  </si>
  <si>
    <t xml:space="preserve">Найменування </t>
  </si>
  <si>
    <t>Код </t>
  </si>
  <si>
    <t>Разом, спеціальний фонд</t>
  </si>
  <si>
    <t>Надходження від плати за послуги, що надаються бюджетними установами згідно із законодавством</t>
  </si>
  <si>
    <t>Інші джерела власних надходжень бюджетних установ**</t>
  </si>
  <si>
    <t>Інші надходження ***</t>
  </si>
  <si>
    <t>назва інших надходжень за видами </t>
  </si>
  <si>
    <t>разом</t>
  </si>
  <si>
    <t>у тому числі за підгрупами</t>
  </si>
  <si>
    <t>1 </t>
  </si>
  <si>
    <t>2 </t>
  </si>
  <si>
    <t>3 </t>
  </si>
  <si>
    <t>4 </t>
  </si>
  <si>
    <t>5 </t>
  </si>
  <si>
    <t>6 </t>
  </si>
  <si>
    <t>7 </t>
  </si>
  <si>
    <t>8 </t>
  </si>
  <si>
    <t>9 </t>
  </si>
  <si>
    <t>10 </t>
  </si>
  <si>
    <r>
      <t>НАДХОДЖЕННЯ - усього</t>
    </r>
    <r>
      <rPr>
        <sz val="12"/>
        <rFont val="Times New Roman"/>
        <family val="1"/>
        <charset val="204"/>
      </rPr>
      <t> </t>
    </r>
  </si>
  <si>
    <t>х </t>
  </si>
  <si>
    <t>Надходження коштів до спеціального фонду бюджету </t>
  </si>
  <si>
    <t xml:space="preserve">        Фінансування****</t>
  </si>
  <si>
    <t>х</t>
  </si>
  <si>
    <t>ВИДАТКИ ТА НАДАННЯ КРЕДИТІВ - усього</t>
  </si>
  <si>
    <t>Оплата праці і нарахування на заробітну плату</t>
  </si>
  <si>
    <t>-</t>
  </si>
  <si>
    <t>Рядок виключено</t>
  </si>
  <si>
    <t>Керівник</t>
  </si>
  <si>
    <t>(підпис)</t>
  </si>
  <si>
    <t>Керівник бухгалтерської служби / начальник планово-фінансового підрозділу</t>
  </si>
  <si>
    <t xml:space="preserve">М.П. </t>
  </si>
  <si>
    <t>** Плануються за наявності підстав.</t>
  </si>
  <si>
    <t>*** Заповнюється за відповідними видами інших надходжень згідно з кошторисом.</t>
  </si>
  <si>
    <t>**** Проставляється сума залишків грошових коштів, на яку внесено зміни до кошторису.</t>
  </si>
  <si>
    <t xml:space="preserve">Вид бюджету </t>
  </si>
  <si>
    <t xml:space="preserve">код та назва відомчої класифікації видатків та кредитування бюджету </t>
  </si>
  <si>
    <t xml:space="preserve">код та назва програмної класифікації видатків та кредитування державного бюджету </t>
  </si>
  <si>
    <t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  _____________________________).</t>
  </si>
  <si>
    <t>Власне ім'я ПРІЗВИЩЕ</t>
  </si>
  <si>
    <t>(дата)</t>
  </si>
  <si>
    <t>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</si>
</sst>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1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i/>
      <sz val="12"/>
      <name val="Times New Roman Cyr"/>
      <charset val="204"/>
    </font>
    <font>
      <sz val="8"/>
      <name val="Times New Roman Cyr"/>
      <family val="1"/>
      <charset val="204"/>
    </font>
    <font>
      <sz val="12"/>
      <name val="Times New Roman Cyr"/>
      <family val="1"/>
      <charset val="204"/>
    </font>
    <font>
      <sz val="11"/>
      <name val="Times New Roman Cyr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  <font>
      <sz val="10"/>
      <name val="Times New Roman Cyr"/>
      <charset val="204"/>
    </font>
    <font>
      <b/>
      <sz val="11"/>
      <name val="Times New Roman Cyr"/>
      <charset val="204"/>
    </font>
    <font>
      <u/>
      <sz val="11"/>
      <name val="Times New Roman Cyr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6" fillId="0" borderId="2" xfId="0" applyFont="1" applyFill="1" applyBorder="1" applyAlignment="1">
      <alignment horizontal="center" vertical="top"/>
    </xf>
    <xf numFmtId="0" fontId="6" fillId="0" borderId="0" xfId="0" applyFont="1" applyFill="1" applyBorder="1" applyAlignment="1"/>
    <xf numFmtId="0" fontId="7" fillId="0" borderId="1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8" fillId="0" borderId="3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3" xfId="0" applyFont="1" applyFill="1" applyBorder="1" applyAlignment="1">
      <alignment horizontal="left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right" vertical="center" wrapText="1"/>
    </xf>
    <xf numFmtId="164" fontId="10" fillId="0" borderId="13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164" fontId="10" fillId="0" borderId="4" xfId="0" applyNumberFormat="1" applyFont="1" applyBorder="1" applyAlignment="1" applyProtection="1">
      <alignment horizontal="right" vertical="center" wrapText="1"/>
      <protection locked="0"/>
    </xf>
    <xf numFmtId="0" fontId="9" fillId="0" borderId="7" xfId="0" applyFont="1" applyBorder="1" applyAlignment="1">
      <alignment vertical="center" wrapText="1"/>
    </xf>
    <xf numFmtId="164" fontId="10" fillId="0" borderId="7" xfId="0" applyNumberFormat="1" applyFont="1" applyBorder="1" applyAlignment="1">
      <alignment horizontal="right" vertical="center" wrapText="1"/>
    </xf>
    <xf numFmtId="164" fontId="10" fillId="0" borderId="7" xfId="0" applyNumberFormat="1" applyFont="1" applyBorder="1" applyAlignment="1" applyProtection="1">
      <alignment horizontal="center" vertical="center" wrapText="1"/>
      <protection locked="0"/>
    </xf>
    <xf numFmtId="164" fontId="10" fillId="0" borderId="7" xfId="0" applyNumberFormat="1" applyFont="1" applyBorder="1" applyAlignment="1" applyProtection="1">
      <alignment horizontal="right" vertical="center" wrapText="1"/>
      <protection locked="0"/>
    </xf>
    <xf numFmtId="0" fontId="11" fillId="0" borderId="7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vertical="top"/>
    </xf>
    <xf numFmtId="164" fontId="12" fillId="0" borderId="7" xfId="0" applyNumberFormat="1" applyFont="1" applyFill="1" applyBorder="1" applyAlignment="1" applyProtection="1">
      <alignment horizontal="right" vertical="center"/>
    </xf>
    <xf numFmtId="0" fontId="13" fillId="0" borderId="7" xfId="0" applyFont="1" applyFill="1" applyBorder="1" applyAlignment="1" applyProtection="1">
      <alignment horizontal="left" wrapText="1"/>
    </xf>
    <xf numFmtId="0" fontId="13" fillId="0" borderId="7" xfId="0" applyFont="1" applyFill="1" applyBorder="1" applyAlignment="1" applyProtection="1">
      <alignment horizontal="center" vertical="top"/>
    </xf>
    <xf numFmtId="0" fontId="1" fillId="0" borderId="0" xfId="0" applyFont="1" applyProtection="1"/>
    <xf numFmtId="0" fontId="13" fillId="0" borderId="7" xfId="0" applyFont="1" applyFill="1" applyBorder="1" applyAlignment="1">
      <alignment horizontal="left" wrapText="1"/>
    </xf>
    <xf numFmtId="0" fontId="13" fillId="0" borderId="7" xfId="0" applyFont="1" applyFill="1" applyBorder="1" applyAlignment="1">
      <alignment horizontal="center" vertical="top"/>
    </xf>
    <xf numFmtId="164" fontId="12" fillId="0" borderId="7" xfId="0" applyNumberFormat="1" applyFont="1" applyFill="1" applyBorder="1" applyAlignment="1" applyProtection="1">
      <alignment horizontal="right" vertical="center"/>
      <protection locked="0"/>
    </xf>
    <xf numFmtId="0" fontId="14" fillId="0" borderId="7" xfId="0" applyFont="1" applyFill="1" applyBorder="1" applyAlignment="1">
      <alignment horizontal="left" wrapText="1"/>
    </xf>
    <xf numFmtId="0" fontId="14" fillId="0" borderId="7" xfId="0" applyFont="1" applyFill="1" applyBorder="1" applyAlignment="1" applyProtection="1">
      <alignment horizontal="left" wrapText="1"/>
    </xf>
    <xf numFmtId="0" fontId="14" fillId="0" borderId="7" xfId="0" applyFont="1" applyFill="1" applyBorder="1" applyAlignment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7" xfId="0" applyFont="1" applyFill="1" applyBorder="1" applyAlignment="1" applyProtection="1">
      <alignment horizontal="left" vertical="top" wrapText="1"/>
    </xf>
    <xf numFmtId="0" fontId="15" fillId="0" borderId="7" xfId="0" applyFont="1" applyFill="1" applyBorder="1" applyAlignment="1" applyProtection="1">
      <alignment horizontal="center" vertical="top"/>
    </xf>
    <xf numFmtId="0" fontId="8" fillId="0" borderId="7" xfId="0" applyFont="1" applyFill="1" applyBorder="1" applyAlignment="1">
      <alignment horizontal="left" wrapText="1"/>
    </xf>
    <xf numFmtId="0" fontId="15" fillId="0" borderId="7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8" fillId="0" borderId="0" xfId="0" applyFont="1" applyFill="1" applyAlignment="1" applyProtection="1">
      <alignment wrapText="1"/>
      <protection locked="0"/>
    </xf>
    <xf numFmtId="0" fontId="8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8" fillId="0" borderId="0" xfId="0" applyFont="1" applyFill="1" applyAlignment="1" applyProtection="1">
      <alignment horizontal="left"/>
      <protection locked="0"/>
    </xf>
    <xf numFmtId="0" fontId="8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8" fillId="0" borderId="0" xfId="0" applyFont="1" applyFill="1" applyAlignment="1"/>
    <xf numFmtId="0" fontId="1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ashenko_A\Downloads\Koshtoris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идникКВК(месн)"/>
      <sheetName val="ДовидникКПК"/>
      <sheetName val="ДовидникКФК"/>
      <sheetName val="ДовидникКВК(ГОС)"/>
      <sheetName val="КПКВМБ"/>
      <sheetName val="Заполнить"/>
      <sheetName val="кошторис"/>
      <sheetName val="план"/>
      <sheetName val="ПланСФ"/>
      <sheetName val="Зведення СФ"/>
      <sheetName val="ДовДоходів"/>
      <sheetName val="ДовФінансування"/>
      <sheetName val="ДовКЕКВ"/>
      <sheetName val="ДовКред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>
            <v>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>
            <v>2000</v>
          </cell>
          <cell r="B1" t="str">
            <v>Поточні видатки</v>
          </cell>
        </row>
        <row r="2">
          <cell r="A2">
            <v>2100</v>
          </cell>
          <cell r="B2" t="str">
            <v>Оплата праці і нарахування на заробітну плату</v>
          </cell>
        </row>
        <row r="3">
          <cell r="A3">
            <v>2110</v>
          </cell>
          <cell r="B3" t="str">
            <v>Оплата праці</v>
          </cell>
        </row>
        <row r="4">
          <cell r="A4">
            <v>2111</v>
          </cell>
          <cell r="B4" t="str">
            <v>Заробітна плата</v>
          </cell>
        </row>
        <row r="5">
          <cell r="A5">
            <v>2112</v>
          </cell>
          <cell r="B5" t="str">
            <v>Грошове забезпечення військовослужбовців</v>
          </cell>
        </row>
        <row r="6">
          <cell r="A6">
            <v>2113</v>
          </cell>
          <cell r="B6" t="str">
            <v>Суддівська винагорода</v>
          </cell>
        </row>
        <row r="7">
          <cell r="A7">
            <v>2120</v>
          </cell>
          <cell r="B7" t="str">
            <v>Нарахування на оплату праці</v>
          </cell>
        </row>
        <row r="8">
          <cell r="A8">
            <v>2200</v>
          </cell>
          <cell r="B8" t="str">
            <v>Використання товарів і послуг</v>
          </cell>
        </row>
        <row r="9">
          <cell r="A9">
            <v>2210</v>
          </cell>
          <cell r="B9" t="str">
            <v>Предмети, матеріали, обладнання та інвентар</v>
          </cell>
        </row>
        <row r="10">
          <cell r="A10">
            <v>2220</v>
          </cell>
          <cell r="B10" t="str">
            <v>Медикаменти та перев'язувальні матеріали</v>
          </cell>
        </row>
        <row r="11">
          <cell r="A11">
            <v>2230</v>
          </cell>
          <cell r="B11" t="str">
            <v>Продукти харчування</v>
          </cell>
        </row>
        <row r="12">
          <cell r="A12">
            <v>2240</v>
          </cell>
          <cell r="B12" t="str">
            <v>Оплата послуг (крім комунальних)</v>
          </cell>
        </row>
        <row r="13">
          <cell r="A13">
            <v>2250</v>
          </cell>
          <cell r="B13" t="str">
            <v>Видатки на відрядження</v>
          </cell>
        </row>
        <row r="14">
          <cell r="A14">
            <v>2260</v>
          </cell>
          <cell r="B14" t="str">
            <v>Видатки та заходи спеціального призначення</v>
          </cell>
        </row>
        <row r="15">
          <cell r="A15">
            <v>2270</v>
          </cell>
          <cell r="B15" t="str">
            <v>Оплата комунальних послуг та енергоносіїв</v>
          </cell>
        </row>
        <row r="16">
          <cell r="A16">
            <v>2271</v>
          </cell>
          <cell r="B16" t="str">
            <v>Оплата теплопостачання</v>
          </cell>
        </row>
        <row r="17">
          <cell r="A17">
            <v>2272</v>
          </cell>
          <cell r="B17" t="str">
            <v>Оплата водопостачання та водовідведення</v>
          </cell>
        </row>
        <row r="18">
          <cell r="A18">
            <v>2273</v>
          </cell>
          <cell r="B18" t="str">
            <v>Оплата електроенергії</v>
          </cell>
        </row>
        <row r="19">
          <cell r="A19">
            <v>2274</v>
          </cell>
          <cell r="B19" t="str">
            <v>Оплата природного газу</v>
          </cell>
        </row>
        <row r="20">
          <cell r="A20">
            <v>2275</v>
          </cell>
          <cell r="B20" t="str">
            <v>Оплата інших енергоносіїв та інших комунальних послуг</v>
          </cell>
        </row>
        <row r="21">
          <cell r="A21">
            <v>2276</v>
          </cell>
          <cell r="B21" t="str">
            <v xml:space="preserve">Оплата енергосервісу </v>
          </cell>
        </row>
        <row r="22">
          <cell r="A22">
            <v>2280</v>
          </cell>
          <cell r="B22" t="str">
            <v>Дослідження і розробки, окремі заходи по реалізації державних (регіональних) програм</v>
          </cell>
        </row>
        <row r="23">
          <cell r="A23">
            <v>2281</v>
          </cell>
          <cell r="B23" t="str">
            <v>Дослідження і розробки, окремі заходи розвитку по реалізації державних (регіональних) програм</v>
          </cell>
        </row>
        <row r="24">
          <cell r="A24">
            <v>2282</v>
          </cell>
          <cell r="B24" t="str">
            <v>Окремі заходи по реалізації державних (регіональних) програм, не віднесені до заходів розвитку</v>
          </cell>
        </row>
        <row r="25">
          <cell r="A25">
            <v>2400</v>
          </cell>
          <cell r="B25" t="str">
            <v>Обслуговування боргових зобов'язань</v>
          </cell>
        </row>
        <row r="26">
          <cell r="A26">
            <v>2410</v>
          </cell>
          <cell r="B26" t="str">
            <v>Обслуговування внутрішніх боргових зобов'язань</v>
          </cell>
        </row>
        <row r="27">
          <cell r="A27">
            <v>2420</v>
          </cell>
          <cell r="B27" t="str">
            <v>Обслуговування зовнішніх боргових зобов'язань</v>
          </cell>
        </row>
        <row r="28">
          <cell r="A28">
            <v>2600</v>
          </cell>
          <cell r="B28" t="str">
            <v>Поточні трансферти</v>
          </cell>
        </row>
        <row r="29">
          <cell r="A29">
            <v>2610</v>
          </cell>
          <cell r="B29" t="str">
            <v>Субсидії та поточні трансферти підприємствам (установам, організаціям)</v>
          </cell>
        </row>
        <row r="30">
          <cell r="A30">
            <v>2620</v>
          </cell>
          <cell r="B30" t="str">
            <v>Поточні трансферти органам державного управління інших рівнів</v>
          </cell>
        </row>
        <row r="31">
          <cell r="A31">
            <v>2630</v>
          </cell>
          <cell r="B31" t="str">
            <v>Поточні трансферти урядам іноземних держав та міжнародним організаціям</v>
          </cell>
        </row>
        <row r="32">
          <cell r="A32">
            <v>2700</v>
          </cell>
          <cell r="B32" t="str">
            <v>Соціальне забезпечення</v>
          </cell>
        </row>
        <row r="33">
          <cell r="A33">
            <v>2710</v>
          </cell>
          <cell r="B33" t="str">
            <v>Виплата пенсій і допомоги</v>
          </cell>
        </row>
        <row r="34">
          <cell r="A34">
            <v>2720</v>
          </cell>
          <cell r="B34" t="str">
            <v>Стипендії</v>
          </cell>
        </row>
        <row r="35">
          <cell r="A35">
            <v>2730</v>
          </cell>
          <cell r="B35" t="str">
            <v>Інші виплати населенню</v>
          </cell>
        </row>
        <row r="36">
          <cell r="A36">
            <v>2800</v>
          </cell>
          <cell r="B36" t="str">
            <v>Інші поточні видатки</v>
          </cell>
        </row>
        <row r="37">
          <cell r="A37">
            <v>2900</v>
          </cell>
          <cell r="B37" t="str">
            <v>Позицію виключено</v>
          </cell>
        </row>
        <row r="38">
          <cell r="A38">
            <v>3000</v>
          </cell>
          <cell r="B38" t="str">
            <v>Капітальні видатки</v>
          </cell>
        </row>
        <row r="39">
          <cell r="A39">
            <v>3100</v>
          </cell>
          <cell r="B39" t="str">
            <v>Придбання основного капіталу</v>
          </cell>
        </row>
        <row r="40">
          <cell r="A40">
            <v>3110</v>
          </cell>
          <cell r="B40" t="str">
            <v>Придбання обладнання і предметів довгострокового користування</v>
          </cell>
        </row>
        <row r="41">
          <cell r="A41">
            <v>3120</v>
          </cell>
          <cell r="B41" t="str">
            <v>Капітальне будівництво (придбання)</v>
          </cell>
        </row>
        <row r="42">
          <cell r="A42">
            <v>3121</v>
          </cell>
          <cell r="B42" t="str">
            <v>Капітальне будівництво (придбання) житла</v>
          </cell>
        </row>
        <row r="43">
          <cell r="A43">
            <v>3122</v>
          </cell>
          <cell r="B43" t="str">
            <v>Капітальне будівництво (придбання) інших об'єктів</v>
          </cell>
        </row>
        <row r="44">
          <cell r="A44">
            <v>3130</v>
          </cell>
          <cell r="B44" t="str">
            <v>Капітальний ремонт</v>
          </cell>
        </row>
        <row r="45">
          <cell r="A45">
            <v>3131</v>
          </cell>
          <cell r="B45" t="str">
            <v>Капітальний ремонт житлового фонду (приміщень)</v>
          </cell>
        </row>
        <row r="46">
          <cell r="A46">
            <v>3132</v>
          </cell>
          <cell r="B46" t="str">
            <v>Капітальний ремонт інших об'єктів</v>
          </cell>
        </row>
        <row r="47">
          <cell r="A47">
            <v>3140</v>
          </cell>
          <cell r="B47" t="str">
            <v>Реконструкція та реставрація</v>
          </cell>
        </row>
        <row r="48">
          <cell r="A48">
            <v>3141</v>
          </cell>
          <cell r="B48" t="str">
            <v>Реконструкція житлового фонду (приміщень)</v>
          </cell>
        </row>
        <row r="49">
          <cell r="A49">
            <v>3142</v>
          </cell>
          <cell r="B49" t="str">
            <v>Реконструкція та реставрація інших об'єктів</v>
          </cell>
        </row>
        <row r="50">
          <cell r="A50">
            <v>3143</v>
          </cell>
          <cell r="B50" t="str">
            <v>Реставрація пам'яток культури, історії та архітектури</v>
          </cell>
        </row>
        <row r="51">
          <cell r="A51">
            <v>3150</v>
          </cell>
          <cell r="B51" t="str">
            <v>Створення державних запасів і резервів</v>
          </cell>
        </row>
        <row r="52">
          <cell r="A52">
            <v>3160</v>
          </cell>
          <cell r="B52" t="str">
            <v>Придбання землі та нематеріальних активів</v>
          </cell>
        </row>
        <row r="53">
          <cell r="A53">
            <v>3200</v>
          </cell>
          <cell r="B53" t="str">
            <v>Капітальні трансферти</v>
          </cell>
        </row>
        <row r="54">
          <cell r="A54">
            <v>3210</v>
          </cell>
          <cell r="B54" t="str">
            <v>Капітальні трансферти підприємствам (установам, організаціям)</v>
          </cell>
        </row>
        <row r="55">
          <cell r="A55">
            <v>3220</v>
          </cell>
          <cell r="B55" t="str">
            <v>Капітальні трансферти органам державного управління інших рівнів</v>
          </cell>
        </row>
        <row r="56">
          <cell r="A56">
            <v>3230</v>
          </cell>
          <cell r="B56" t="str">
            <v>Капітальні трансферти урядам іноземних держав та міжнародним організаціям</v>
          </cell>
        </row>
        <row r="57">
          <cell r="A57">
            <v>3240</v>
          </cell>
          <cell r="B57" t="str">
            <v>Капітальні трансферти населенню</v>
          </cell>
        </row>
        <row r="58">
          <cell r="A58">
            <v>9000</v>
          </cell>
          <cell r="B58" t="str">
            <v>Нерозподілені видатки</v>
          </cell>
        </row>
      </sheetData>
      <sheetData sheetId="13">
        <row r="1">
          <cell r="A1">
            <v>4000</v>
          </cell>
          <cell r="B1" t="str">
            <v>Кредитування </v>
          </cell>
        </row>
        <row r="2">
          <cell r="A2">
            <v>4100</v>
          </cell>
          <cell r="B2" t="str">
            <v>Внутрішнє кредитування </v>
          </cell>
        </row>
        <row r="3">
          <cell r="A3">
            <v>4110</v>
          </cell>
          <cell r="B3" t="str">
            <v>Надання внутрішніх кредитів </v>
          </cell>
        </row>
        <row r="4">
          <cell r="A4">
            <v>4111</v>
          </cell>
          <cell r="B4" t="str">
            <v>Надання кредитів органам державного управління інших рівнів </v>
          </cell>
        </row>
        <row r="5">
          <cell r="A5">
            <v>4112</v>
          </cell>
          <cell r="B5" t="str">
            <v>Надання кредитів підприємствам, установам, організаціям </v>
          </cell>
        </row>
        <row r="6">
          <cell r="A6">
            <v>4113</v>
          </cell>
          <cell r="B6" t="str">
            <v>Надання інших внутрішніх кредитів </v>
          </cell>
        </row>
        <row r="7">
          <cell r="A7">
            <v>4120</v>
          </cell>
          <cell r="B7" t="str">
            <v>Повернення внутрішніх кредитів </v>
          </cell>
        </row>
        <row r="8">
          <cell r="A8">
            <v>4121</v>
          </cell>
          <cell r="B8" t="str">
            <v>Повернення кредитів органами державного управління інших рівнів </v>
          </cell>
        </row>
        <row r="9">
          <cell r="A9">
            <v>4122</v>
          </cell>
          <cell r="B9" t="str">
            <v>Повернення кредитів підприємствами, установами, організаціями </v>
          </cell>
        </row>
        <row r="10">
          <cell r="A10">
            <v>4123</v>
          </cell>
          <cell r="B10" t="str">
            <v>Повернення інших внутрішніх кредитів </v>
          </cell>
        </row>
        <row r="11">
          <cell r="A11">
            <v>4200</v>
          </cell>
          <cell r="B11" t="str">
            <v>Зовнішнє кредитування </v>
          </cell>
        </row>
        <row r="12">
          <cell r="A12">
            <v>4210</v>
          </cell>
          <cell r="B12" t="str">
            <v>Надання зовнішніх кредитів </v>
          </cell>
        </row>
        <row r="13">
          <cell r="A13">
            <v>4220</v>
          </cell>
          <cell r="B13" t="str">
            <v>Повернення зовнішніх кредитів 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topLeftCell="A79" workbookViewId="0">
      <selection activeCell="A92" sqref="A92"/>
    </sheetView>
  </sheetViews>
  <sheetFormatPr defaultRowHeight="12.75" x14ac:dyDescent="0.2"/>
  <cols>
    <col min="1" max="1" width="58" style="1" customWidth="1"/>
    <col min="2" max="2" width="6.85546875" style="1" customWidth="1"/>
    <col min="3" max="12" width="11.7109375" style="1" customWidth="1"/>
    <col min="13" max="13" width="11.7109375" style="1" hidden="1" customWidth="1"/>
    <col min="14" max="16" width="11.7109375" style="1" customWidth="1"/>
    <col min="17" max="256" width="9.140625" style="1"/>
    <col min="257" max="257" width="58" style="1" customWidth="1"/>
    <col min="258" max="258" width="6.85546875" style="1" customWidth="1"/>
    <col min="259" max="268" width="11.7109375" style="1" customWidth="1"/>
    <col min="269" max="269" width="0" style="1" hidden="1" customWidth="1"/>
    <col min="270" max="272" width="11.7109375" style="1" customWidth="1"/>
    <col min="273" max="512" width="9.140625" style="1"/>
    <col min="513" max="513" width="58" style="1" customWidth="1"/>
    <col min="514" max="514" width="6.85546875" style="1" customWidth="1"/>
    <col min="515" max="524" width="11.7109375" style="1" customWidth="1"/>
    <col min="525" max="525" width="0" style="1" hidden="1" customWidth="1"/>
    <col min="526" max="528" width="11.7109375" style="1" customWidth="1"/>
    <col min="529" max="768" width="9.140625" style="1"/>
    <col min="769" max="769" width="58" style="1" customWidth="1"/>
    <col min="770" max="770" width="6.85546875" style="1" customWidth="1"/>
    <col min="771" max="780" width="11.7109375" style="1" customWidth="1"/>
    <col min="781" max="781" width="0" style="1" hidden="1" customWidth="1"/>
    <col min="782" max="784" width="11.7109375" style="1" customWidth="1"/>
    <col min="785" max="1024" width="9.140625" style="1"/>
    <col min="1025" max="1025" width="58" style="1" customWidth="1"/>
    <col min="1026" max="1026" width="6.85546875" style="1" customWidth="1"/>
    <col min="1027" max="1036" width="11.7109375" style="1" customWidth="1"/>
    <col min="1037" max="1037" width="0" style="1" hidden="1" customWidth="1"/>
    <col min="1038" max="1040" width="11.7109375" style="1" customWidth="1"/>
    <col min="1041" max="1280" width="9.140625" style="1"/>
    <col min="1281" max="1281" width="58" style="1" customWidth="1"/>
    <col min="1282" max="1282" width="6.85546875" style="1" customWidth="1"/>
    <col min="1283" max="1292" width="11.7109375" style="1" customWidth="1"/>
    <col min="1293" max="1293" width="0" style="1" hidden="1" customWidth="1"/>
    <col min="1294" max="1296" width="11.7109375" style="1" customWidth="1"/>
    <col min="1297" max="1536" width="9.140625" style="1"/>
    <col min="1537" max="1537" width="58" style="1" customWidth="1"/>
    <col min="1538" max="1538" width="6.85546875" style="1" customWidth="1"/>
    <col min="1539" max="1548" width="11.7109375" style="1" customWidth="1"/>
    <col min="1549" max="1549" width="0" style="1" hidden="1" customWidth="1"/>
    <col min="1550" max="1552" width="11.7109375" style="1" customWidth="1"/>
    <col min="1553" max="1792" width="9.140625" style="1"/>
    <col min="1793" max="1793" width="58" style="1" customWidth="1"/>
    <col min="1794" max="1794" width="6.85546875" style="1" customWidth="1"/>
    <col min="1795" max="1804" width="11.7109375" style="1" customWidth="1"/>
    <col min="1805" max="1805" width="0" style="1" hidden="1" customWidth="1"/>
    <col min="1806" max="1808" width="11.7109375" style="1" customWidth="1"/>
    <col min="1809" max="2048" width="9.140625" style="1"/>
    <col min="2049" max="2049" width="58" style="1" customWidth="1"/>
    <col min="2050" max="2050" width="6.85546875" style="1" customWidth="1"/>
    <col min="2051" max="2060" width="11.7109375" style="1" customWidth="1"/>
    <col min="2061" max="2061" width="0" style="1" hidden="1" customWidth="1"/>
    <col min="2062" max="2064" width="11.7109375" style="1" customWidth="1"/>
    <col min="2065" max="2304" width="9.140625" style="1"/>
    <col min="2305" max="2305" width="58" style="1" customWidth="1"/>
    <col min="2306" max="2306" width="6.85546875" style="1" customWidth="1"/>
    <col min="2307" max="2316" width="11.7109375" style="1" customWidth="1"/>
    <col min="2317" max="2317" width="0" style="1" hidden="1" customWidth="1"/>
    <col min="2318" max="2320" width="11.7109375" style="1" customWidth="1"/>
    <col min="2321" max="2560" width="9.140625" style="1"/>
    <col min="2561" max="2561" width="58" style="1" customWidth="1"/>
    <col min="2562" max="2562" width="6.85546875" style="1" customWidth="1"/>
    <col min="2563" max="2572" width="11.7109375" style="1" customWidth="1"/>
    <col min="2573" max="2573" width="0" style="1" hidden="1" customWidth="1"/>
    <col min="2574" max="2576" width="11.7109375" style="1" customWidth="1"/>
    <col min="2577" max="2816" width="9.140625" style="1"/>
    <col min="2817" max="2817" width="58" style="1" customWidth="1"/>
    <col min="2818" max="2818" width="6.85546875" style="1" customWidth="1"/>
    <col min="2819" max="2828" width="11.7109375" style="1" customWidth="1"/>
    <col min="2829" max="2829" width="0" style="1" hidden="1" customWidth="1"/>
    <col min="2830" max="2832" width="11.7109375" style="1" customWidth="1"/>
    <col min="2833" max="3072" width="9.140625" style="1"/>
    <col min="3073" max="3073" width="58" style="1" customWidth="1"/>
    <col min="3074" max="3074" width="6.85546875" style="1" customWidth="1"/>
    <col min="3075" max="3084" width="11.7109375" style="1" customWidth="1"/>
    <col min="3085" max="3085" width="0" style="1" hidden="1" customWidth="1"/>
    <col min="3086" max="3088" width="11.7109375" style="1" customWidth="1"/>
    <col min="3089" max="3328" width="9.140625" style="1"/>
    <col min="3329" max="3329" width="58" style="1" customWidth="1"/>
    <col min="3330" max="3330" width="6.85546875" style="1" customWidth="1"/>
    <col min="3331" max="3340" width="11.7109375" style="1" customWidth="1"/>
    <col min="3341" max="3341" width="0" style="1" hidden="1" customWidth="1"/>
    <col min="3342" max="3344" width="11.7109375" style="1" customWidth="1"/>
    <col min="3345" max="3584" width="9.140625" style="1"/>
    <col min="3585" max="3585" width="58" style="1" customWidth="1"/>
    <col min="3586" max="3586" width="6.85546875" style="1" customWidth="1"/>
    <col min="3587" max="3596" width="11.7109375" style="1" customWidth="1"/>
    <col min="3597" max="3597" width="0" style="1" hidden="1" customWidth="1"/>
    <col min="3598" max="3600" width="11.7109375" style="1" customWidth="1"/>
    <col min="3601" max="3840" width="9.140625" style="1"/>
    <col min="3841" max="3841" width="58" style="1" customWidth="1"/>
    <col min="3842" max="3842" width="6.85546875" style="1" customWidth="1"/>
    <col min="3843" max="3852" width="11.7109375" style="1" customWidth="1"/>
    <col min="3853" max="3853" width="0" style="1" hidden="1" customWidth="1"/>
    <col min="3854" max="3856" width="11.7109375" style="1" customWidth="1"/>
    <col min="3857" max="4096" width="9.140625" style="1"/>
    <col min="4097" max="4097" width="58" style="1" customWidth="1"/>
    <col min="4098" max="4098" width="6.85546875" style="1" customWidth="1"/>
    <col min="4099" max="4108" width="11.7109375" style="1" customWidth="1"/>
    <col min="4109" max="4109" width="0" style="1" hidden="1" customWidth="1"/>
    <col min="4110" max="4112" width="11.7109375" style="1" customWidth="1"/>
    <col min="4113" max="4352" width="9.140625" style="1"/>
    <col min="4353" max="4353" width="58" style="1" customWidth="1"/>
    <col min="4354" max="4354" width="6.85546875" style="1" customWidth="1"/>
    <col min="4355" max="4364" width="11.7109375" style="1" customWidth="1"/>
    <col min="4365" max="4365" width="0" style="1" hidden="1" customWidth="1"/>
    <col min="4366" max="4368" width="11.7109375" style="1" customWidth="1"/>
    <col min="4369" max="4608" width="9.140625" style="1"/>
    <col min="4609" max="4609" width="58" style="1" customWidth="1"/>
    <col min="4610" max="4610" width="6.85546875" style="1" customWidth="1"/>
    <col min="4611" max="4620" width="11.7109375" style="1" customWidth="1"/>
    <col min="4621" max="4621" width="0" style="1" hidden="1" customWidth="1"/>
    <col min="4622" max="4624" width="11.7109375" style="1" customWidth="1"/>
    <col min="4625" max="4864" width="9.140625" style="1"/>
    <col min="4865" max="4865" width="58" style="1" customWidth="1"/>
    <col min="4866" max="4866" width="6.85546875" style="1" customWidth="1"/>
    <col min="4867" max="4876" width="11.7109375" style="1" customWidth="1"/>
    <col min="4877" max="4877" width="0" style="1" hidden="1" customWidth="1"/>
    <col min="4878" max="4880" width="11.7109375" style="1" customWidth="1"/>
    <col min="4881" max="5120" width="9.140625" style="1"/>
    <col min="5121" max="5121" width="58" style="1" customWidth="1"/>
    <col min="5122" max="5122" width="6.85546875" style="1" customWidth="1"/>
    <col min="5123" max="5132" width="11.7109375" style="1" customWidth="1"/>
    <col min="5133" max="5133" width="0" style="1" hidden="1" customWidth="1"/>
    <col min="5134" max="5136" width="11.7109375" style="1" customWidth="1"/>
    <col min="5137" max="5376" width="9.140625" style="1"/>
    <col min="5377" max="5377" width="58" style="1" customWidth="1"/>
    <col min="5378" max="5378" width="6.85546875" style="1" customWidth="1"/>
    <col min="5379" max="5388" width="11.7109375" style="1" customWidth="1"/>
    <col min="5389" max="5389" width="0" style="1" hidden="1" customWidth="1"/>
    <col min="5390" max="5392" width="11.7109375" style="1" customWidth="1"/>
    <col min="5393" max="5632" width="9.140625" style="1"/>
    <col min="5633" max="5633" width="58" style="1" customWidth="1"/>
    <col min="5634" max="5634" width="6.85546875" style="1" customWidth="1"/>
    <col min="5635" max="5644" width="11.7109375" style="1" customWidth="1"/>
    <col min="5645" max="5645" width="0" style="1" hidden="1" customWidth="1"/>
    <col min="5646" max="5648" width="11.7109375" style="1" customWidth="1"/>
    <col min="5649" max="5888" width="9.140625" style="1"/>
    <col min="5889" max="5889" width="58" style="1" customWidth="1"/>
    <col min="5890" max="5890" width="6.85546875" style="1" customWidth="1"/>
    <col min="5891" max="5900" width="11.7109375" style="1" customWidth="1"/>
    <col min="5901" max="5901" width="0" style="1" hidden="1" customWidth="1"/>
    <col min="5902" max="5904" width="11.7109375" style="1" customWidth="1"/>
    <col min="5905" max="6144" width="9.140625" style="1"/>
    <col min="6145" max="6145" width="58" style="1" customWidth="1"/>
    <col min="6146" max="6146" width="6.85546875" style="1" customWidth="1"/>
    <col min="6147" max="6156" width="11.7109375" style="1" customWidth="1"/>
    <col min="6157" max="6157" width="0" style="1" hidden="1" customWidth="1"/>
    <col min="6158" max="6160" width="11.7109375" style="1" customWidth="1"/>
    <col min="6161" max="6400" width="9.140625" style="1"/>
    <col min="6401" max="6401" width="58" style="1" customWidth="1"/>
    <col min="6402" max="6402" width="6.85546875" style="1" customWidth="1"/>
    <col min="6403" max="6412" width="11.7109375" style="1" customWidth="1"/>
    <col min="6413" max="6413" width="0" style="1" hidden="1" customWidth="1"/>
    <col min="6414" max="6416" width="11.7109375" style="1" customWidth="1"/>
    <col min="6417" max="6656" width="9.140625" style="1"/>
    <col min="6657" max="6657" width="58" style="1" customWidth="1"/>
    <col min="6658" max="6658" width="6.85546875" style="1" customWidth="1"/>
    <col min="6659" max="6668" width="11.7109375" style="1" customWidth="1"/>
    <col min="6669" max="6669" width="0" style="1" hidden="1" customWidth="1"/>
    <col min="6670" max="6672" width="11.7109375" style="1" customWidth="1"/>
    <col min="6673" max="6912" width="9.140625" style="1"/>
    <col min="6913" max="6913" width="58" style="1" customWidth="1"/>
    <col min="6914" max="6914" width="6.85546875" style="1" customWidth="1"/>
    <col min="6915" max="6924" width="11.7109375" style="1" customWidth="1"/>
    <col min="6925" max="6925" width="0" style="1" hidden="1" customWidth="1"/>
    <col min="6926" max="6928" width="11.7109375" style="1" customWidth="1"/>
    <col min="6929" max="7168" width="9.140625" style="1"/>
    <col min="7169" max="7169" width="58" style="1" customWidth="1"/>
    <col min="7170" max="7170" width="6.85546875" style="1" customWidth="1"/>
    <col min="7171" max="7180" width="11.7109375" style="1" customWidth="1"/>
    <col min="7181" max="7181" width="0" style="1" hidden="1" customWidth="1"/>
    <col min="7182" max="7184" width="11.7109375" style="1" customWidth="1"/>
    <col min="7185" max="7424" width="9.140625" style="1"/>
    <col min="7425" max="7425" width="58" style="1" customWidth="1"/>
    <col min="7426" max="7426" width="6.85546875" style="1" customWidth="1"/>
    <col min="7427" max="7436" width="11.7109375" style="1" customWidth="1"/>
    <col min="7437" max="7437" width="0" style="1" hidden="1" customWidth="1"/>
    <col min="7438" max="7440" width="11.7109375" style="1" customWidth="1"/>
    <col min="7441" max="7680" width="9.140625" style="1"/>
    <col min="7681" max="7681" width="58" style="1" customWidth="1"/>
    <col min="7682" max="7682" width="6.85546875" style="1" customWidth="1"/>
    <col min="7683" max="7692" width="11.7109375" style="1" customWidth="1"/>
    <col min="7693" max="7693" width="0" style="1" hidden="1" customWidth="1"/>
    <col min="7694" max="7696" width="11.7109375" style="1" customWidth="1"/>
    <col min="7697" max="7936" width="9.140625" style="1"/>
    <col min="7937" max="7937" width="58" style="1" customWidth="1"/>
    <col min="7938" max="7938" width="6.85546875" style="1" customWidth="1"/>
    <col min="7939" max="7948" width="11.7109375" style="1" customWidth="1"/>
    <col min="7949" max="7949" width="0" style="1" hidden="1" customWidth="1"/>
    <col min="7950" max="7952" width="11.7109375" style="1" customWidth="1"/>
    <col min="7953" max="8192" width="9.140625" style="1"/>
    <col min="8193" max="8193" width="58" style="1" customWidth="1"/>
    <col min="8194" max="8194" width="6.85546875" style="1" customWidth="1"/>
    <col min="8195" max="8204" width="11.7109375" style="1" customWidth="1"/>
    <col min="8205" max="8205" width="0" style="1" hidden="1" customWidth="1"/>
    <col min="8206" max="8208" width="11.7109375" style="1" customWidth="1"/>
    <col min="8209" max="8448" width="9.140625" style="1"/>
    <col min="8449" max="8449" width="58" style="1" customWidth="1"/>
    <col min="8450" max="8450" width="6.85546875" style="1" customWidth="1"/>
    <col min="8451" max="8460" width="11.7109375" style="1" customWidth="1"/>
    <col min="8461" max="8461" width="0" style="1" hidden="1" customWidth="1"/>
    <col min="8462" max="8464" width="11.7109375" style="1" customWidth="1"/>
    <col min="8465" max="8704" width="9.140625" style="1"/>
    <col min="8705" max="8705" width="58" style="1" customWidth="1"/>
    <col min="8706" max="8706" width="6.85546875" style="1" customWidth="1"/>
    <col min="8707" max="8716" width="11.7109375" style="1" customWidth="1"/>
    <col min="8717" max="8717" width="0" style="1" hidden="1" customWidth="1"/>
    <col min="8718" max="8720" width="11.7109375" style="1" customWidth="1"/>
    <col min="8721" max="8960" width="9.140625" style="1"/>
    <col min="8961" max="8961" width="58" style="1" customWidth="1"/>
    <col min="8962" max="8962" width="6.85546875" style="1" customWidth="1"/>
    <col min="8963" max="8972" width="11.7109375" style="1" customWidth="1"/>
    <col min="8973" max="8973" width="0" style="1" hidden="1" customWidth="1"/>
    <col min="8974" max="8976" width="11.7109375" style="1" customWidth="1"/>
    <col min="8977" max="9216" width="9.140625" style="1"/>
    <col min="9217" max="9217" width="58" style="1" customWidth="1"/>
    <col min="9218" max="9218" width="6.85546875" style="1" customWidth="1"/>
    <col min="9219" max="9228" width="11.7109375" style="1" customWidth="1"/>
    <col min="9229" max="9229" width="0" style="1" hidden="1" customWidth="1"/>
    <col min="9230" max="9232" width="11.7109375" style="1" customWidth="1"/>
    <col min="9233" max="9472" width="9.140625" style="1"/>
    <col min="9473" max="9473" width="58" style="1" customWidth="1"/>
    <col min="9474" max="9474" width="6.85546875" style="1" customWidth="1"/>
    <col min="9475" max="9484" width="11.7109375" style="1" customWidth="1"/>
    <col min="9485" max="9485" width="0" style="1" hidden="1" customWidth="1"/>
    <col min="9486" max="9488" width="11.7109375" style="1" customWidth="1"/>
    <col min="9489" max="9728" width="9.140625" style="1"/>
    <col min="9729" max="9729" width="58" style="1" customWidth="1"/>
    <col min="9730" max="9730" width="6.85546875" style="1" customWidth="1"/>
    <col min="9731" max="9740" width="11.7109375" style="1" customWidth="1"/>
    <col min="9741" max="9741" width="0" style="1" hidden="1" customWidth="1"/>
    <col min="9742" max="9744" width="11.7109375" style="1" customWidth="1"/>
    <col min="9745" max="9984" width="9.140625" style="1"/>
    <col min="9985" max="9985" width="58" style="1" customWidth="1"/>
    <col min="9986" max="9986" width="6.85546875" style="1" customWidth="1"/>
    <col min="9987" max="9996" width="11.7109375" style="1" customWidth="1"/>
    <col min="9997" max="9997" width="0" style="1" hidden="1" customWidth="1"/>
    <col min="9998" max="10000" width="11.7109375" style="1" customWidth="1"/>
    <col min="10001" max="10240" width="9.140625" style="1"/>
    <col min="10241" max="10241" width="58" style="1" customWidth="1"/>
    <col min="10242" max="10242" width="6.85546875" style="1" customWidth="1"/>
    <col min="10243" max="10252" width="11.7109375" style="1" customWidth="1"/>
    <col min="10253" max="10253" width="0" style="1" hidden="1" customWidth="1"/>
    <col min="10254" max="10256" width="11.7109375" style="1" customWidth="1"/>
    <col min="10257" max="10496" width="9.140625" style="1"/>
    <col min="10497" max="10497" width="58" style="1" customWidth="1"/>
    <col min="10498" max="10498" width="6.85546875" style="1" customWidth="1"/>
    <col min="10499" max="10508" width="11.7109375" style="1" customWidth="1"/>
    <col min="10509" max="10509" width="0" style="1" hidden="1" customWidth="1"/>
    <col min="10510" max="10512" width="11.7109375" style="1" customWidth="1"/>
    <col min="10513" max="10752" width="9.140625" style="1"/>
    <col min="10753" max="10753" width="58" style="1" customWidth="1"/>
    <col min="10754" max="10754" width="6.85546875" style="1" customWidth="1"/>
    <col min="10755" max="10764" width="11.7109375" style="1" customWidth="1"/>
    <col min="10765" max="10765" width="0" style="1" hidden="1" customWidth="1"/>
    <col min="10766" max="10768" width="11.7109375" style="1" customWidth="1"/>
    <col min="10769" max="11008" width="9.140625" style="1"/>
    <col min="11009" max="11009" width="58" style="1" customWidth="1"/>
    <col min="11010" max="11010" width="6.85546875" style="1" customWidth="1"/>
    <col min="11011" max="11020" width="11.7109375" style="1" customWidth="1"/>
    <col min="11021" max="11021" width="0" style="1" hidden="1" customWidth="1"/>
    <col min="11022" max="11024" width="11.7109375" style="1" customWidth="1"/>
    <col min="11025" max="11264" width="9.140625" style="1"/>
    <col min="11265" max="11265" width="58" style="1" customWidth="1"/>
    <col min="11266" max="11266" width="6.85546875" style="1" customWidth="1"/>
    <col min="11267" max="11276" width="11.7109375" style="1" customWidth="1"/>
    <col min="11277" max="11277" width="0" style="1" hidden="1" customWidth="1"/>
    <col min="11278" max="11280" width="11.7109375" style="1" customWidth="1"/>
    <col min="11281" max="11520" width="9.140625" style="1"/>
    <col min="11521" max="11521" width="58" style="1" customWidth="1"/>
    <col min="11522" max="11522" width="6.85546875" style="1" customWidth="1"/>
    <col min="11523" max="11532" width="11.7109375" style="1" customWidth="1"/>
    <col min="11533" max="11533" width="0" style="1" hidden="1" customWidth="1"/>
    <col min="11534" max="11536" width="11.7109375" style="1" customWidth="1"/>
    <col min="11537" max="11776" width="9.140625" style="1"/>
    <col min="11777" max="11777" width="58" style="1" customWidth="1"/>
    <col min="11778" max="11778" width="6.85546875" style="1" customWidth="1"/>
    <col min="11779" max="11788" width="11.7109375" style="1" customWidth="1"/>
    <col min="11789" max="11789" width="0" style="1" hidden="1" customWidth="1"/>
    <col min="11790" max="11792" width="11.7109375" style="1" customWidth="1"/>
    <col min="11793" max="12032" width="9.140625" style="1"/>
    <col min="12033" max="12033" width="58" style="1" customWidth="1"/>
    <col min="12034" max="12034" width="6.85546875" style="1" customWidth="1"/>
    <col min="12035" max="12044" width="11.7109375" style="1" customWidth="1"/>
    <col min="12045" max="12045" width="0" style="1" hidden="1" customWidth="1"/>
    <col min="12046" max="12048" width="11.7109375" style="1" customWidth="1"/>
    <col min="12049" max="12288" width="9.140625" style="1"/>
    <col min="12289" max="12289" width="58" style="1" customWidth="1"/>
    <col min="12290" max="12290" width="6.85546875" style="1" customWidth="1"/>
    <col min="12291" max="12300" width="11.7109375" style="1" customWidth="1"/>
    <col min="12301" max="12301" width="0" style="1" hidden="1" customWidth="1"/>
    <col min="12302" max="12304" width="11.7109375" style="1" customWidth="1"/>
    <col min="12305" max="12544" width="9.140625" style="1"/>
    <col min="12545" max="12545" width="58" style="1" customWidth="1"/>
    <col min="12546" max="12546" width="6.85546875" style="1" customWidth="1"/>
    <col min="12547" max="12556" width="11.7109375" style="1" customWidth="1"/>
    <col min="12557" max="12557" width="0" style="1" hidden="1" customWidth="1"/>
    <col min="12558" max="12560" width="11.7109375" style="1" customWidth="1"/>
    <col min="12561" max="12800" width="9.140625" style="1"/>
    <col min="12801" max="12801" width="58" style="1" customWidth="1"/>
    <col min="12802" max="12802" width="6.85546875" style="1" customWidth="1"/>
    <col min="12803" max="12812" width="11.7109375" style="1" customWidth="1"/>
    <col min="12813" max="12813" width="0" style="1" hidden="1" customWidth="1"/>
    <col min="12814" max="12816" width="11.7109375" style="1" customWidth="1"/>
    <col min="12817" max="13056" width="9.140625" style="1"/>
    <col min="13057" max="13057" width="58" style="1" customWidth="1"/>
    <col min="13058" max="13058" width="6.85546875" style="1" customWidth="1"/>
    <col min="13059" max="13068" width="11.7109375" style="1" customWidth="1"/>
    <col min="13069" max="13069" width="0" style="1" hidden="1" customWidth="1"/>
    <col min="13070" max="13072" width="11.7109375" style="1" customWidth="1"/>
    <col min="13073" max="13312" width="9.140625" style="1"/>
    <col min="13313" max="13313" width="58" style="1" customWidth="1"/>
    <col min="13314" max="13314" width="6.85546875" style="1" customWidth="1"/>
    <col min="13315" max="13324" width="11.7109375" style="1" customWidth="1"/>
    <col min="13325" max="13325" width="0" style="1" hidden="1" customWidth="1"/>
    <col min="13326" max="13328" width="11.7109375" style="1" customWidth="1"/>
    <col min="13329" max="13568" width="9.140625" style="1"/>
    <col min="13569" max="13569" width="58" style="1" customWidth="1"/>
    <col min="13570" max="13570" width="6.85546875" style="1" customWidth="1"/>
    <col min="13571" max="13580" width="11.7109375" style="1" customWidth="1"/>
    <col min="13581" max="13581" width="0" style="1" hidden="1" customWidth="1"/>
    <col min="13582" max="13584" width="11.7109375" style="1" customWidth="1"/>
    <col min="13585" max="13824" width="9.140625" style="1"/>
    <col min="13825" max="13825" width="58" style="1" customWidth="1"/>
    <col min="13826" max="13826" width="6.85546875" style="1" customWidth="1"/>
    <col min="13827" max="13836" width="11.7109375" style="1" customWidth="1"/>
    <col min="13837" max="13837" width="0" style="1" hidden="1" customWidth="1"/>
    <col min="13838" max="13840" width="11.7109375" style="1" customWidth="1"/>
    <col min="13841" max="14080" width="9.140625" style="1"/>
    <col min="14081" max="14081" width="58" style="1" customWidth="1"/>
    <col min="14082" max="14082" width="6.85546875" style="1" customWidth="1"/>
    <col min="14083" max="14092" width="11.7109375" style="1" customWidth="1"/>
    <col min="14093" max="14093" width="0" style="1" hidden="1" customWidth="1"/>
    <col min="14094" max="14096" width="11.7109375" style="1" customWidth="1"/>
    <col min="14097" max="14336" width="9.140625" style="1"/>
    <col min="14337" max="14337" width="58" style="1" customWidth="1"/>
    <col min="14338" max="14338" width="6.85546875" style="1" customWidth="1"/>
    <col min="14339" max="14348" width="11.7109375" style="1" customWidth="1"/>
    <col min="14349" max="14349" width="0" style="1" hidden="1" customWidth="1"/>
    <col min="14350" max="14352" width="11.7109375" style="1" customWidth="1"/>
    <col min="14353" max="14592" width="9.140625" style="1"/>
    <col min="14593" max="14593" width="58" style="1" customWidth="1"/>
    <col min="14594" max="14594" width="6.85546875" style="1" customWidth="1"/>
    <col min="14595" max="14604" width="11.7109375" style="1" customWidth="1"/>
    <col min="14605" max="14605" width="0" style="1" hidden="1" customWidth="1"/>
    <col min="14606" max="14608" width="11.7109375" style="1" customWidth="1"/>
    <col min="14609" max="14848" width="9.140625" style="1"/>
    <col min="14849" max="14849" width="58" style="1" customWidth="1"/>
    <col min="14850" max="14850" width="6.85546875" style="1" customWidth="1"/>
    <col min="14851" max="14860" width="11.7109375" style="1" customWidth="1"/>
    <col min="14861" max="14861" width="0" style="1" hidden="1" customWidth="1"/>
    <col min="14862" max="14864" width="11.7109375" style="1" customWidth="1"/>
    <col min="14865" max="15104" width="9.140625" style="1"/>
    <col min="15105" max="15105" width="58" style="1" customWidth="1"/>
    <col min="15106" max="15106" width="6.85546875" style="1" customWidth="1"/>
    <col min="15107" max="15116" width="11.7109375" style="1" customWidth="1"/>
    <col min="15117" max="15117" width="0" style="1" hidden="1" customWidth="1"/>
    <col min="15118" max="15120" width="11.7109375" style="1" customWidth="1"/>
    <col min="15121" max="15360" width="9.140625" style="1"/>
    <col min="15361" max="15361" width="58" style="1" customWidth="1"/>
    <col min="15362" max="15362" width="6.85546875" style="1" customWidth="1"/>
    <col min="15363" max="15372" width="11.7109375" style="1" customWidth="1"/>
    <col min="15373" max="15373" width="0" style="1" hidden="1" customWidth="1"/>
    <col min="15374" max="15376" width="11.7109375" style="1" customWidth="1"/>
    <col min="15377" max="15616" width="9.140625" style="1"/>
    <col min="15617" max="15617" width="58" style="1" customWidth="1"/>
    <col min="15618" max="15618" width="6.85546875" style="1" customWidth="1"/>
    <col min="15619" max="15628" width="11.7109375" style="1" customWidth="1"/>
    <col min="15629" max="15629" width="0" style="1" hidden="1" customWidth="1"/>
    <col min="15630" max="15632" width="11.7109375" style="1" customWidth="1"/>
    <col min="15633" max="15872" width="9.140625" style="1"/>
    <col min="15873" max="15873" width="58" style="1" customWidth="1"/>
    <col min="15874" max="15874" width="6.85546875" style="1" customWidth="1"/>
    <col min="15875" max="15884" width="11.7109375" style="1" customWidth="1"/>
    <col min="15885" max="15885" width="0" style="1" hidden="1" customWidth="1"/>
    <col min="15886" max="15888" width="11.7109375" style="1" customWidth="1"/>
    <col min="15889" max="16128" width="9.140625" style="1"/>
    <col min="16129" max="16129" width="58" style="1" customWidth="1"/>
    <col min="16130" max="16130" width="6.85546875" style="1" customWidth="1"/>
    <col min="16131" max="16140" width="11.7109375" style="1" customWidth="1"/>
    <col min="16141" max="16141" width="0" style="1" hidden="1" customWidth="1"/>
    <col min="16142" max="16144" width="11.7109375" style="1" customWidth="1"/>
    <col min="16145" max="16384" width="9.140625" style="1"/>
  </cols>
  <sheetData>
    <row r="1" spans="1:18" x14ac:dyDescent="0.2">
      <c r="J1" s="2" t="s">
        <v>0</v>
      </c>
      <c r="K1" s="2"/>
      <c r="L1" s="2"/>
      <c r="M1" s="2"/>
      <c r="N1" s="2"/>
      <c r="O1" s="2"/>
      <c r="P1" s="2"/>
    </row>
    <row r="2" spans="1:18" ht="10.5" customHeight="1" x14ac:dyDescent="0.2">
      <c r="J2" s="2"/>
      <c r="K2" s="2"/>
      <c r="L2" s="2"/>
      <c r="M2" s="2"/>
      <c r="N2" s="2"/>
      <c r="O2" s="2"/>
      <c r="P2" s="2"/>
    </row>
    <row r="3" spans="1:18" ht="36" customHeight="1" x14ac:dyDescent="0.2">
      <c r="J3" s="2"/>
      <c r="K3" s="2"/>
      <c r="L3" s="2"/>
      <c r="M3" s="2"/>
      <c r="N3" s="2"/>
      <c r="O3" s="2"/>
      <c r="P3" s="2"/>
    </row>
    <row r="4" spans="1:18" ht="2.25" customHeight="1" x14ac:dyDescent="0.2"/>
    <row r="5" spans="1:18" ht="15.75" x14ac:dyDescent="0.2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8" ht="15.75" hidden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5"/>
    </row>
    <row r="7" spans="1:18" ht="15.7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7"/>
      <c r="R7" s="7"/>
    </row>
    <row r="8" spans="1:18" x14ac:dyDescent="0.2">
      <c r="A8" s="8" t="s">
        <v>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  <c r="R8" s="9"/>
    </row>
    <row r="9" spans="1:18" ht="15.75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/>
      <c r="R9" s="7"/>
    </row>
    <row r="10" spans="1:18" x14ac:dyDescent="0.2">
      <c r="A10" s="8" t="s">
        <v>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  <c r="R10" s="9"/>
    </row>
    <row r="11" spans="1:18" ht="15.75" x14ac:dyDescent="0.25">
      <c r="A11" s="10" t="s">
        <v>40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1"/>
      <c r="R11" s="11"/>
    </row>
    <row r="12" spans="1:18" ht="15" x14ac:dyDescent="0.25">
      <c r="A12" s="12" t="s">
        <v>41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/>
      <c r="R12" s="13"/>
    </row>
    <row r="13" spans="1:18" ht="15" x14ac:dyDescent="0.25">
      <c r="A13" s="12" t="s">
        <v>42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  <c r="R13" s="13"/>
    </row>
    <row r="14" spans="1:18" ht="30.75" customHeight="1" x14ac:dyDescent="0.25">
      <c r="A14" s="14" t="s">
        <v>43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3"/>
      <c r="R14" s="13"/>
    </row>
    <row r="15" spans="1:18" x14ac:dyDescent="0.2">
      <c r="P15" s="1" t="s">
        <v>4</v>
      </c>
    </row>
    <row r="16" spans="1:18" ht="15.75" customHeight="1" x14ac:dyDescent="0.2">
      <c r="A16" s="15" t="s">
        <v>5</v>
      </c>
      <c r="B16" s="15" t="s">
        <v>6</v>
      </c>
      <c r="C16" s="15" t="s">
        <v>7</v>
      </c>
      <c r="D16" s="16" t="s">
        <v>8</v>
      </c>
      <c r="E16" s="17"/>
      <c r="F16" s="17"/>
      <c r="G16" s="17"/>
      <c r="H16" s="17"/>
      <c r="I16" s="18" t="s">
        <v>9</v>
      </c>
      <c r="J16" s="18"/>
      <c r="K16" s="18"/>
      <c r="L16" s="18"/>
      <c r="M16" s="18"/>
      <c r="N16" s="18" t="s">
        <v>10</v>
      </c>
      <c r="O16" s="18"/>
      <c r="P16" s="18"/>
    </row>
    <row r="17" spans="1:16" ht="15.75" customHeight="1" x14ac:dyDescent="0.2">
      <c r="A17" s="19"/>
      <c r="B17" s="19"/>
      <c r="C17" s="19"/>
      <c r="D17" s="20"/>
      <c r="E17" s="21"/>
      <c r="F17" s="21"/>
      <c r="G17" s="21"/>
      <c r="H17" s="21"/>
      <c r="I17" s="18"/>
      <c r="J17" s="18"/>
      <c r="K17" s="18"/>
      <c r="L17" s="18"/>
      <c r="M17" s="18"/>
      <c r="N17" s="18" t="s">
        <v>11</v>
      </c>
      <c r="O17" s="18"/>
      <c r="P17" s="18"/>
    </row>
    <row r="18" spans="1:16" ht="15.75" customHeight="1" x14ac:dyDescent="0.2">
      <c r="A18" s="19"/>
      <c r="B18" s="19"/>
      <c r="C18" s="19"/>
      <c r="D18" s="15" t="s">
        <v>12</v>
      </c>
      <c r="E18" s="22" t="s">
        <v>13</v>
      </c>
      <c r="F18" s="23"/>
      <c r="G18" s="23"/>
      <c r="H18" s="23"/>
      <c r="I18" s="18" t="s">
        <v>12</v>
      </c>
      <c r="J18" s="18" t="s">
        <v>13</v>
      </c>
      <c r="K18" s="18"/>
      <c r="L18" s="18"/>
      <c r="M18" s="18"/>
      <c r="N18" s="18"/>
      <c r="O18" s="18"/>
      <c r="P18" s="18"/>
    </row>
    <row r="19" spans="1:16" ht="15.75" x14ac:dyDescent="0.2">
      <c r="A19" s="24"/>
      <c r="B19" s="24"/>
      <c r="C19" s="24"/>
      <c r="D19" s="24"/>
      <c r="E19" s="25">
        <v>25010100</v>
      </c>
      <c r="F19" s="25">
        <v>25010200</v>
      </c>
      <c r="G19" s="25">
        <v>25010300</v>
      </c>
      <c r="H19" s="26">
        <v>25010400</v>
      </c>
      <c r="I19" s="18"/>
      <c r="J19" s="27">
        <v>25020100</v>
      </c>
      <c r="K19" s="27">
        <v>25020200</v>
      </c>
      <c r="L19" s="27">
        <v>25020300</v>
      </c>
      <c r="M19" s="28"/>
      <c r="N19" s="29"/>
      <c r="O19" s="30"/>
      <c r="P19" s="31"/>
    </row>
    <row r="20" spans="1:16" ht="15.75" x14ac:dyDescent="0.2">
      <c r="A20" s="25" t="s">
        <v>14</v>
      </c>
      <c r="B20" s="25" t="s">
        <v>15</v>
      </c>
      <c r="C20" s="25" t="s">
        <v>16</v>
      </c>
      <c r="D20" s="25" t="s">
        <v>17</v>
      </c>
      <c r="E20" s="25" t="s">
        <v>18</v>
      </c>
      <c r="F20" s="25" t="s">
        <v>19</v>
      </c>
      <c r="G20" s="25" t="s">
        <v>20</v>
      </c>
      <c r="H20" s="25" t="s">
        <v>21</v>
      </c>
      <c r="I20" s="32" t="s">
        <v>22</v>
      </c>
      <c r="J20" s="32" t="s">
        <v>23</v>
      </c>
      <c r="K20" s="32">
        <v>11</v>
      </c>
      <c r="L20" s="32">
        <v>12</v>
      </c>
      <c r="M20" s="33"/>
      <c r="N20" s="27">
        <v>13</v>
      </c>
      <c r="O20" s="27">
        <v>14</v>
      </c>
      <c r="P20" s="34">
        <v>15</v>
      </c>
    </row>
    <row r="21" spans="1:16" ht="15.75" x14ac:dyDescent="0.2">
      <c r="A21" s="35" t="s">
        <v>24</v>
      </c>
      <c r="B21" s="25" t="s">
        <v>25</v>
      </c>
      <c r="C21" s="36">
        <f>C22+C23</f>
        <v>0</v>
      </c>
      <c r="D21" s="36">
        <f>D22+D23</f>
        <v>0</v>
      </c>
      <c r="E21" s="36">
        <f t="shared" ref="E21:L21" si="0">E22</f>
        <v>0</v>
      </c>
      <c r="F21" s="36">
        <f t="shared" si="0"/>
        <v>0</v>
      </c>
      <c r="G21" s="36">
        <f t="shared" si="0"/>
        <v>0</v>
      </c>
      <c r="H21" s="36">
        <f t="shared" si="0"/>
        <v>0</v>
      </c>
      <c r="I21" s="36">
        <f>I22+I23</f>
        <v>0</v>
      </c>
      <c r="J21" s="36">
        <f t="shared" si="0"/>
        <v>0</v>
      </c>
      <c r="K21" s="36">
        <f t="shared" si="0"/>
        <v>0</v>
      </c>
      <c r="L21" s="36">
        <f t="shared" si="0"/>
        <v>0</v>
      </c>
      <c r="M21" s="36"/>
      <c r="N21" s="37">
        <f>N22+N23</f>
        <v>0</v>
      </c>
      <c r="O21" s="37">
        <f>O22+O23</f>
        <v>0</v>
      </c>
      <c r="P21" s="37">
        <f>P22+P23</f>
        <v>0</v>
      </c>
    </row>
    <row r="22" spans="1:16" ht="15.75" x14ac:dyDescent="0.2">
      <c r="A22" s="38" t="s">
        <v>26</v>
      </c>
      <c r="B22" s="39" t="s">
        <v>25</v>
      </c>
      <c r="C22" s="40">
        <f t="shared" ref="C22:C80" si="1">D22+I22+O22+P22</f>
        <v>0</v>
      </c>
      <c r="D22" s="40">
        <f>SUM(E22:H22)</f>
        <v>0</v>
      </c>
      <c r="E22" s="41">
        <v>0</v>
      </c>
      <c r="F22" s="41">
        <v>0</v>
      </c>
      <c r="G22" s="41">
        <v>0</v>
      </c>
      <c r="H22" s="41">
        <v>0</v>
      </c>
      <c r="I22" s="40">
        <f>SUM(J22:M22)</f>
        <v>0</v>
      </c>
      <c r="J22" s="41">
        <v>0</v>
      </c>
      <c r="K22" s="41">
        <v>0</v>
      </c>
      <c r="L22" s="41">
        <v>0</v>
      </c>
      <c r="M22" s="41"/>
      <c r="N22" s="41">
        <v>0</v>
      </c>
      <c r="O22" s="41">
        <v>0</v>
      </c>
      <c r="P22" s="41">
        <v>0</v>
      </c>
    </row>
    <row r="23" spans="1:16" ht="15.75" x14ac:dyDescent="0.2">
      <c r="A23" s="42" t="s">
        <v>27</v>
      </c>
      <c r="B23" s="39" t="s">
        <v>25</v>
      </c>
      <c r="C23" s="40">
        <f t="shared" si="1"/>
        <v>0</v>
      </c>
      <c r="D23" s="43">
        <v>0</v>
      </c>
      <c r="E23" s="44" t="s">
        <v>28</v>
      </c>
      <c r="F23" s="44" t="s">
        <v>28</v>
      </c>
      <c r="G23" s="44" t="s">
        <v>28</v>
      </c>
      <c r="H23" s="44" t="s">
        <v>28</v>
      </c>
      <c r="I23" s="43">
        <v>0</v>
      </c>
      <c r="J23" s="44" t="s">
        <v>28</v>
      </c>
      <c r="K23" s="44" t="s">
        <v>28</v>
      </c>
      <c r="L23" s="44" t="s">
        <v>28</v>
      </c>
      <c r="M23" s="44"/>
      <c r="N23" s="45">
        <v>0</v>
      </c>
      <c r="O23" s="45">
        <v>0</v>
      </c>
      <c r="P23" s="45">
        <v>0</v>
      </c>
    </row>
    <row r="24" spans="1:16" ht="15" x14ac:dyDescent="0.2">
      <c r="A24" s="46" t="s">
        <v>29</v>
      </c>
      <c r="B24" s="47" t="s">
        <v>28</v>
      </c>
      <c r="C24" s="48">
        <f t="shared" si="1"/>
        <v>0</v>
      </c>
      <c r="D24" s="48">
        <f>SUM(E24:H24)</f>
        <v>0</v>
      </c>
      <c r="E24" s="48">
        <f t="shared" ref="E24:P24" si="2">E25+E61+E81+E82+E86</f>
        <v>0</v>
      </c>
      <c r="F24" s="48">
        <f t="shared" si="2"/>
        <v>0</v>
      </c>
      <c r="G24" s="48">
        <f t="shared" si="2"/>
        <v>0</v>
      </c>
      <c r="H24" s="48">
        <f t="shared" si="2"/>
        <v>0</v>
      </c>
      <c r="I24" s="48">
        <f t="shared" ref="I24:I80" si="3">SUM(J24:M24)</f>
        <v>0</v>
      </c>
      <c r="J24" s="48">
        <f t="shared" si="2"/>
        <v>0</v>
      </c>
      <c r="K24" s="48">
        <f>K25+K61+K81+K82+K86</f>
        <v>0</v>
      </c>
      <c r="L24" s="48">
        <f>L25+L61+L81+L82+L86</f>
        <v>0</v>
      </c>
      <c r="M24" s="48"/>
      <c r="N24" s="48">
        <v>0</v>
      </c>
      <c r="O24" s="48">
        <f t="shared" si="2"/>
        <v>0</v>
      </c>
      <c r="P24" s="48">
        <f t="shared" si="2"/>
        <v>0</v>
      </c>
    </row>
    <row r="25" spans="1:16" s="51" customFormat="1" ht="15" x14ac:dyDescent="0.25">
      <c r="A25" s="49" t="str">
        <f>VLOOKUP(B25,[1]ДовКЕКВ!A$1:B$65536,2,FALSE)</f>
        <v>Поточні видатки</v>
      </c>
      <c r="B25" s="50">
        <v>2000</v>
      </c>
      <c r="C25" s="48">
        <f t="shared" si="1"/>
        <v>0</v>
      </c>
      <c r="D25" s="48">
        <f t="shared" ref="D25:D86" si="4">SUM(E25:H25)</f>
        <v>0</v>
      </c>
      <c r="E25" s="48">
        <f t="shared" ref="E25:P25" si="5">E26+E32+E49+E52+E56+E60</f>
        <v>0</v>
      </c>
      <c r="F25" s="48">
        <f t="shared" si="5"/>
        <v>0</v>
      </c>
      <c r="G25" s="48">
        <f t="shared" si="5"/>
        <v>0</v>
      </c>
      <c r="H25" s="48">
        <f t="shared" si="5"/>
        <v>0</v>
      </c>
      <c r="I25" s="48">
        <f t="shared" si="3"/>
        <v>0</v>
      </c>
      <c r="J25" s="48">
        <f t="shared" si="5"/>
        <v>0</v>
      </c>
      <c r="K25" s="48">
        <f>K26+K32+K49+K52+K56+K60</f>
        <v>0</v>
      </c>
      <c r="L25" s="48">
        <f>L26+L32+L49+L52+L56+L60</f>
        <v>0</v>
      </c>
      <c r="M25" s="48"/>
      <c r="N25" s="48">
        <v>0</v>
      </c>
      <c r="O25" s="48">
        <f t="shared" si="5"/>
        <v>0</v>
      </c>
      <c r="P25" s="48">
        <f t="shared" si="5"/>
        <v>0</v>
      </c>
    </row>
    <row r="26" spans="1:16" s="51" customFormat="1" ht="15" x14ac:dyDescent="0.25">
      <c r="A26" s="49" t="s">
        <v>30</v>
      </c>
      <c r="B26" s="50">
        <v>2100</v>
      </c>
      <c r="C26" s="48">
        <f t="shared" si="1"/>
        <v>0</v>
      </c>
      <c r="D26" s="48">
        <f t="shared" si="4"/>
        <v>0</v>
      </c>
      <c r="E26" s="48">
        <f t="shared" ref="E26:P26" si="6">E27+E31</f>
        <v>0</v>
      </c>
      <c r="F26" s="48">
        <f t="shared" si="6"/>
        <v>0</v>
      </c>
      <c r="G26" s="48">
        <f t="shared" si="6"/>
        <v>0</v>
      </c>
      <c r="H26" s="48">
        <f t="shared" si="6"/>
        <v>0</v>
      </c>
      <c r="I26" s="48">
        <f t="shared" si="3"/>
        <v>0</v>
      </c>
      <c r="J26" s="48">
        <f t="shared" si="6"/>
        <v>0</v>
      </c>
      <c r="K26" s="48">
        <f>K27+K31</f>
        <v>0</v>
      </c>
      <c r="L26" s="48">
        <f>L27+L31</f>
        <v>0</v>
      </c>
      <c r="M26" s="48"/>
      <c r="N26" s="48"/>
      <c r="O26" s="48">
        <f t="shared" si="6"/>
        <v>0</v>
      </c>
      <c r="P26" s="48">
        <f t="shared" si="6"/>
        <v>0</v>
      </c>
    </row>
    <row r="27" spans="1:16" s="51" customFormat="1" ht="15" x14ac:dyDescent="0.25">
      <c r="A27" s="49" t="str">
        <f>VLOOKUP(B27,[1]ДовКЕКВ!A$1:B$65536,2,FALSE)</f>
        <v>Оплата праці</v>
      </c>
      <c r="B27" s="50">
        <v>2110</v>
      </c>
      <c r="C27" s="48">
        <f>D27+I27+O27+P27</f>
        <v>0</v>
      </c>
      <c r="D27" s="48">
        <f t="shared" si="4"/>
        <v>0</v>
      </c>
      <c r="E27" s="48">
        <f>SUM(E28:E30)</f>
        <v>0</v>
      </c>
      <c r="F27" s="48">
        <f>SUM(F28:F30)</f>
        <v>0</v>
      </c>
      <c r="G27" s="48">
        <f>SUM(G28:G30)</f>
        <v>0</v>
      </c>
      <c r="H27" s="48">
        <f>SUM(H28:H30)</f>
        <v>0</v>
      </c>
      <c r="I27" s="48">
        <f>SUM(J27:M27)</f>
        <v>0</v>
      </c>
      <c r="J27" s="48">
        <f>SUM(J28:J30)</f>
        <v>0</v>
      </c>
      <c r="K27" s="48">
        <f>SUM(K28:K30)</f>
        <v>0</v>
      </c>
      <c r="L27" s="48">
        <f>SUM(L28:L30)</f>
        <v>0</v>
      </c>
      <c r="M27" s="48"/>
      <c r="N27" s="48">
        <f>SUM(N28:N29)</f>
        <v>0</v>
      </c>
      <c r="O27" s="48">
        <f>SUM(O28:O29)</f>
        <v>0</v>
      </c>
      <c r="P27" s="48">
        <f>SUM(P28:P29)</f>
        <v>0</v>
      </c>
    </row>
    <row r="28" spans="1:16" ht="15" x14ac:dyDescent="0.25">
      <c r="A28" s="52" t="str">
        <f>VLOOKUP(B28,[1]ДовКЕКВ!A$1:B$65536,2,FALSE)</f>
        <v>Заробітна плата</v>
      </c>
      <c r="B28" s="53">
        <v>2111</v>
      </c>
      <c r="C28" s="48">
        <f t="shared" si="1"/>
        <v>0</v>
      </c>
      <c r="D28" s="48">
        <f t="shared" si="4"/>
        <v>0</v>
      </c>
      <c r="E28" s="54">
        <v>0</v>
      </c>
      <c r="F28" s="54">
        <v>0</v>
      </c>
      <c r="G28" s="54">
        <v>0</v>
      </c>
      <c r="H28" s="54">
        <v>0</v>
      </c>
      <c r="I28" s="48">
        <f t="shared" si="3"/>
        <v>0</v>
      </c>
      <c r="J28" s="54">
        <v>0</v>
      </c>
      <c r="K28" s="54">
        <v>0</v>
      </c>
      <c r="L28" s="54">
        <v>0</v>
      </c>
      <c r="M28" s="54"/>
      <c r="N28" s="54">
        <v>0</v>
      </c>
      <c r="O28" s="54">
        <v>0</v>
      </c>
      <c r="P28" s="54">
        <v>0</v>
      </c>
    </row>
    <row r="29" spans="1:16" ht="15" x14ac:dyDescent="0.25">
      <c r="A29" s="52" t="str">
        <f>VLOOKUP(B29,[1]ДовКЕКВ!A$1:B$65536,2,FALSE)</f>
        <v>Грошове забезпечення військовослужбовців</v>
      </c>
      <c r="B29" s="53">
        <v>2112</v>
      </c>
      <c r="C29" s="48">
        <f t="shared" si="1"/>
        <v>0</v>
      </c>
      <c r="D29" s="48">
        <f t="shared" si="4"/>
        <v>0</v>
      </c>
      <c r="E29" s="54">
        <v>0</v>
      </c>
      <c r="F29" s="54">
        <v>0</v>
      </c>
      <c r="G29" s="54">
        <v>0</v>
      </c>
      <c r="H29" s="54">
        <v>0</v>
      </c>
      <c r="I29" s="48">
        <f t="shared" si="3"/>
        <v>0</v>
      </c>
      <c r="J29" s="54">
        <v>0</v>
      </c>
      <c r="K29" s="54">
        <v>0</v>
      </c>
      <c r="L29" s="54">
        <v>0</v>
      </c>
      <c r="M29" s="54"/>
      <c r="N29" s="54">
        <v>0</v>
      </c>
      <c r="O29" s="54">
        <v>0</v>
      </c>
      <c r="P29" s="54">
        <v>0</v>
      </c>
    </row>
    <row r="30" spans="1:16" ht="15" x14ac:dyDescent="0.25">
      <c r="A30" s="52" t="str">
        <f>VLOOKUP(B30,[1]ДовКЕКВ!A$1:B$65536,2,FALSE)</f>
        <v>Суддівська винагорода</v>
      </c>
      <c r="B30" s="53">
        <v>2113</v>
      </c>
      <c r="C30" s="48">
        <f t="shared" si="1"/>
        <v>0</v>
      </c>
      <c r="D30" s="48">
        <f t="shared" si="4"/>
        <v>0</v>
      </c>
      <c r="E30" s="54">
        <v>0</v>
      </c>
      <c r="F30" s="54">
        <v>0</v>
      </c>
      <c r="G30" s="54">
        <v>0</v>
      </c>
      <c r="H30" s="54">
        <v>0</v>
      </c>
      <c r="I30" s="48">
        <f t="shared" si="3"/>
        <v>0</v>
      </c>
      <c r="J30" s="54">
        <v>0</v>
      </c>
      <c r="K30" s="54">
        <v>0</v>
      </c>
      <c r="L30" s="54">
        <v>0</v>
      </c>
      <c r="M30" s="54"/>
      <c r="N30" s="54">
        <v>0</v>
      </c>
      <c r="O30" s="54">
        <v>0</v>
      </c>
      <c r="P30" s="54">
        <v>0</v>
      </c>
    </row>
    <row r="31" spans="1:16" ht="15" x14ac:dyDescent="0.25">
      <c r="A31" s="52" t="str">
        <f>VLOOKUP(B31,[1]ДовКЕКВ!A$1:B$65536,2,FALSE)</f>
        <v>Нарахування на оплату праці</v>
      </c>
      <c r="B31" s="53">
        <v>2120</v>
      </c>
      <c r="C31" s="48">
        <f t="shared" si="1"/>
        <v>0</v>
      </c>
      <c r="D31" s="48">
        <f t="shared" si="4"/>
        <v>0</v>
      </c>
      <c r="E31" s="54">
        <v>0</v>
      </c>
      <c r="F31" s="54">
        <v>0</v>
      </c>
      <c r="G31" s="54">
        <v>0</v>
      </c>
      <c r="H31" s="54">
        <v>0</v>
      </c>
      <c r="I31" s="48">
        <f t="shared" si="3"/>
        <v>0</v>
      </c>
      <c r="J31" s="54">
        <v>0</v>
      </c>
      <c r="K31" s="54">
        <v>0</v>
      </c>
      <c r="L31" s="54">
        <v>0</v>
      </c>
      <c r="M31" s="54"/>
      <c r="N31" s="54">
        <v>0</v>
      </c>
      <c r="O31" s="54">
        <v>0</v>
      </c>
      <c r="P31" s="54">
        <v>0</v>
      </c>
    </row>
    <row r="32" spans="1:16" s="51" customFormat="1" ht="15" x14ac:dyDescent="0.25">
      <c r="A32" s="49" t="str">
        <f>VLOOKUP(B32,[1]ДовКЕКВ!A$1:B$65536,2,FALSE)</f>
        <v>Використання товарів і послуг</v>
      </c>
      <c r="B32" s="50">
        <v>2200</v>
      </c>
      <c r="C32" s="48">
        <f t="shared" si="1"/>
        <v>0</v>
      </c>
      <c r="D32" s="48">
        <f t="shared" si="4"/>
        <v>0</v>
      </c>
      <c r="E32" s="48">
        <f t="shared" ref="E32:P32" si="7">SUM(E33:E39)+E46</f>
        <v>0</v>
      </c>
      <c r="F32" s="48">
        <f t="shared" si="7"/>
        <v>0</v>
      </c>
      <c r="G32" s="48">
        <f t="shared" si="7"/>
        <v>0</v>
      </c>
      <c r="H32" s="48">
        <f t="shared" si="7"/>
        <v>0</v>
      </c>
      <c r="I32" s="48">
        <f t="shared" si="3"/>
        <v>0</v>
      </c>
      <c r="J32" s="48">
        <f t="shared" si="7"/>
        <v>0</v>
      </c>
      <c r="K32" s="48">
        <f>SUM(K33:K39)+K46</f>
        <v>0</v>
      </c>
      <c r="L32" s="48">
        <f>SUM(L33:L39)+L46</f>
        <v>0</v>
      </c>
      <c r="M32" s="48"/>
      <c r="N32" s="48">
        <f>SUM(N33:N39)+N46</f>
        <v>0</v>
      </c>
      <c r="O32" s="48">
        <f>SUM(O33:O39)+O46</f>
        <v>0</v>
      </c>
      <c r="P32" s="48">
        <f t="shared" si="7"/>
        <v>0</v>
      </c>
    </row>
    <row r="33" spans="1:16" ht="15" x14ac:dyDescent="0.25">
      <c r="A33" s="52" t="str">
        <f>VLOOKUP(B33,[1]ДовКЕКВ!A$1:B$65536,2,FALSE)</f>
        <v>Предмети, матеріали, обладнання та інвентар</v>
      </c>
      <c r="B33" s="53">
        <v>2210</v>
      </c>
      <c r="C33" s="48">
        <f t="shared" si="1"/>
        <v>0</v>
      </c>
      <c r="D33" s="48">
        <f t="shared" si="4"/>
        <v>0</v>
      </c>
      <c r="E33" s="54">
        <v>0</v>
      </c>
      <c r="F33" s="54">
        <v>0</v>
      </c>
      <c r="G33" s="54">
        <v>0</v>
      </c>
      <c r="H33" s="54">
        <v>0</v>
      </c>
      <c r="I33" s="48">
        <f t="shared" si="3"/>
        <v>0</v>
      </c>
      <c r="J33" s="54">
        <v>0</v>
      </c>
      <c r="K33" s="54">
        <v>0</v>
      </c>
      <c r="L33" s="54">
        <v>0</v>
      </c>
      <c r="M33" s="54"/>
      <c r="N33" s="54">
        <v>0</v>
      </c>
      <c r="O33" s="54">
        <v>0</v>
      </c>
      <c r="P33" s="54">
        <v>0</v>
      </c>
    </row>
    <row r="34" spans="1:16" ht="15" x14ac:dyDescent="0.25">
      <c r="A34" s="52" t="str">
        <f>VLOOKUP(B34,[1]ДовКЕКВ!A$1:B$65536,2,FALSE)</f>
        <v>Медикаменти та перев'язувальні матеріали</v>
      </c>
      <c r="B34" s="53">
        <v>2220</v>
      </c>
      <c r="C34" s="48">
        <f t="shared" si="1"/>
        <v>0</v>
      </c>
      <c r="D34" s="48">
        <f t="shared" si="4"/>
        <v>0</v>
      </c>
      <c r="E34" s="54">
        <v>0</v>
      </c>
      <c r="F34" s="54">
        <v>0</v>
      </c>
      <c r="G34" s="54">
        <v>0</v>
      </c>
      <c r="H34" s="54">
        <v>0</v>
      </c>
      <c r="I34" s="48">
        <f t="shared" si="3"/>
        <v>0</v>
      </c>
      <c r="J34" s="54">
        <v>0</v>
      </c>
      <c r="K34" s="54">
        <v>0</v>
      </c>
      <c r="L34" s="54">
        <v>0</v>
      </c>
      <c r="M34" s="54"/>
      <c r="N34" s="54"/>
      <c r="O34" s="54">
        <v>0</v>
      </c>
      <c r="P34" s="54">
        <v>0</v>
      </c>
    </row>
    <row r="35" spans="1:16" ht="15" x14ac:dyDescent="0.25">
      <c r="A35" s="52" t="str">
        <f>VLOOKUP(B35,[1]ДовКЕКВ!A$1:B$65536,2,FALSE)</f>
        <v>Продукти харчування</v>
      </c>
      <c r="B35" s="53">
        <v>2230</v>
      </c>
      <c r="C35" s="48">
        <f t="shared" si="1"/>
        <v>0</v>
      </c>
      <c r="D35" s="48">
        <f t="shared" si="4"/>
        <v>0</v>
      </c>
      <c r="E35" s="54" t="s">
        <v>31</v>
      </c>
      <c r="F35" s="54">
        <v>0</v>
      </c>
      <c r="G35" s="54">
        <v>0</v>
      </c>
      <c r="H35" s="54">
        <v>0</v>
      </c>
      <c r="I35" s="48">
        <f t="shared" si="3"/>
        <v>0</v>
      </c>
      <c r="J35" s="54">
        <v>0</v>
      </c>
      <c r="K35" s="54">
        <v>0</v>
      </c>
      <c r="L35" s="54">
        <v>0</v>
      </c>
      <c r="M35" s="54"/>
      <c r="N35" s="54"/>
      <c r="O35" s="54">
        <v>0</v>
      </c>
      <c r="P35" s="54">
        <v>0</v>
      </c>
    </row>
    <row r="36" spans="1:16" ht="15" x14ac:dyDescent="0.25">
      <c r="A36" s="52" t="str">
        <f>VLOOKUP(B36,[1]ДовКЕКВ!A$1:B$65536,2,FALSE)</f>
        <v>Оплата послуг (крім комунальних)</v>
      </c>
      <c r="B36" s="53">
        <v>2240</v>
      </c>
      <c r="C36" s="48">
        <f t="shared" si="1"/>
        <v>0</v>
      </c>
      <c r="D36" s="48">
        <f t="shared" si="4"/>
        <v>0</v>
      </c>
      <c r="E36" s="54">
        <v>0</v>
      </c>
      <c r="F36" s="54">
        <v>0</v>
      </c>
      <c r="G36" s="54">
        <v>0</v>
      </c>
      <c r="H36" s="54">
        <v>0</v>
      </c>
      <c r="I36" s="48">
        <f t="shared" si="3"/>
        <v>0</v>
      </c>
      <c r="J36" s="54">
        <v>0</v>
      </c>
      <c r="K36" s="54">
        <v>0</v>
      </c>
      <c r="L36" s="54">
        <v>0</v>
      </c>
      <c r="M36" s="54"/>
      <c r="N36" s="54"/>
      <c r="O36" s="54">
        <v>0</v>
      </c>
      <c r="P36" s="54">
        <v>0</v>
      </c>
    </row>
    <row r="37" spans="1:16" ht="15" x14ac:dyDescent="0.25">
      <c r="A37" s="52" t="str">
        <f>VLOOKUP(B37,[1]ДовКЕКВ!A$1:B$65536,2,FALSE)</f>
        <v>Видатки на відрядження</v>
      </c>
      <c r="B37" s="53">
        <v>2250</v>
      </c>
      <c r="C37" s="48">
        <f t="shared" si="1"/>
        <v>0</v>
      </c>
      <c r="D37" s="48">
        <f t="shared" si="4"/>
        <v>0</v>
      </c>
      <c r="E37" s="54">
        <v>0</v>
      </c>
      <c r="F37" s="54">
        <v>0</v>
      </c>
      <c r="G37" s="54">
        <v>0</v>
      </c>
      <c r="H37" s="54">
        <v>0</v>
      </c>
      <c r="I37" s="48">
        <f t="shared" si="3"/>
        <v>0</v>
      </c>
      <c r="J37" s="54">
        <v>0</v>
      </c>
      <c r="K37" s="54">
        <v>0</v>
      </c>
      <c r="L37" s="54">
        <v>0</v>
      </c>
      <c r="M37" s="54"/>
      <c r="N37" s="54"/>
      <c r="O37" s="54">
        <v>0</v>
      </c>
      <c r="P37" s="54">
        <v>0</v>
      </c>
    </row>
    <row r="38" spans="1:16" ht="15" x14ac:dyDescent="0.2">
      <c r="A38" s="55" t="str">
        <f>VLOOKUP(B38,[1]ДовКЕКВ!A$1:B$65536,2,FALSE)</f>
        <v>Видатки та заходи спеціального призначення</v>
      </c>
      <c r="B38" s="53">
        <v>2260</v>
      </c>
      <c r="C38" s="48">
        <f t="shared" si="1"/>
        <v>0</v>
      </c>
      <c r="D38" s="48">
        <f t="shared" si="4"/>
        <v>0</v>
      </c>
      <c r="E38" s="54">
        <v>0</v>
      </c>
      <c r="F38" s="54">
        <v>0</v>
      </c>
      <c r="G38" s="54">
        <v>0</v>
      </c>
      <c r="H38" s="54">
        <v>0</v>
      </c>
      <c r="I38" s="48">
        <f t="shared" si="3"/>
        <v>0</v>
      </c>
      <c r="J38" s="54">
        <v>0</v>
      </c>
      <c r="K38" s="54">
        <v>0</v>
      </c>
      <c r="L38" s="54">
        <v>0</v>
      </c>
      <c r="M38" s="54"/>
      <c r="N38" s="54"/>
      <c r="O38" s="54">
        <v>0</v>
      </c>
      <c r="P38" s="54">
        <v>0</v>
      </c>
    </row>
    <row r="39" spans="1:16" s="51" customFormat="1" ht="15" x14ac:dyDescent="0.25">
      <c r="A39" s="49" t="str">
        <f>VLOOKUP(B39,[1]ДовКЕКВ!A$1:B$65536,2,FALSE)</f>
        <v>Оплата комунальних послуг та енергоносіїв</v>
      </c>
      <c r="B39" s="50">
        <v>2270</v>
      </c>
      <c r="C39" s="48">
        <f t="shared" si="1"/>
        <v>0</v>
      </c>
      <c r="D39" s="48">
        <f>SUM(E39:H39)</f>
        <v>0</v>
      </c>
      <c r="E39" s="48">
        <f>SUM(E40:E45)</f>
        <v>0</v>
      </c>
      <c r="F39" s="48">
        <f>SUM(F40:F45)</f>
        <v>0</v>
      </c>
      <c r="G39" s="48">
        <f>SUM(G40:G45)</f>
        <v>0</v>
      </c>
      <c r="H39" s="48">
        <f>SUM(H40:H45)</f>
        <v>0</v>
      </c>
      <c r="I39" s="48">
        <f t="shared" si="3"/>
        <v>0</v>
      </c>
      <c r="J39" s="48">
        <f>SUM(J40:J45)</f>
        <v>0</v>
      </c>
      <c r="K39" s="48">
        <f t="shared" ref="K39:P39" si="8">SUM(K40:K45)</f>
        <v>0</v>
      </c>
      <c r="L39" s="48">
        <f t="shared" si="8"/>
        <v>0</v>
      </c>
      <c r="M39" s="48"/>
      <c r="N39" s="48">
        <f t="shared" si="8"/>
        <v>0</v>
      </c>
      <c r="O39" s="48">
        <f t="shared" si="8"/>
        <v>0</v>
      </c>
      <c r="P39" s="48">
        <f t="shared" si="8"/>
        <v>0</v>
      </c>
    </row>
    <row r="40" spans="1:16" ht="15" x14ac:dyDescent="0.25">
      <c r="A40" s="52" t="str">
        <f>VLOOKUP(B40,[1]ДовКЕКВ!A$1:B$65536,2,FALSE)</f>
        <v>Оплата теплопостачання</v>
      </c>
      <c r="B40" s="53">
        <v>2271</v>
      </c>
      <c r="C40" s="48">
        <f t="shared" si="1"/>
        <v>0</v>
      </c>
      <c r="D40" s="48">
        <f t="shared" si="4"/>
        <v>0</v>
      </c>
      <c r="E40" s="54">
        <v>0</v>
      </c>
      <c r="F40" s="54">
        <v>0</v>
      </c>
      <c r="G40" s="54">
        <v>0</v>
      </c>
      <c r="H40" s="54">
        <v>0</v>
      </c>
      <c r="I40" s="48">
        <f t="shared" si="3"/>
        <v>0</v>
      </c>
      <c r="J40" s="54">
        <v>0</v>
      </c>
      <c r="K40" s="54">
        <v>0</v>
      </c>
      <c r="L40" s="54">
        <v>0</v>
      </c>
      <c r="M40" s="54"/>
      <c r="N40" s="54"/>
      <c r="O40" s="54">
        <v>0</v>
      </c>
      <c r="P40" s="54">
        <v>0</v>
      </c>
    </row>
    <row r="41" spans="1:16" ht="15" x14ac:dyDescent="0.25">
      <c r="A41" s="52" t="str">
        <f>VLOOKUP(B41,[1]ДовКЕКВ!A$1:B$65536,2,FALSE)</f>
        <v>Оплата водопостачання та водовідведення</v>
      </c>
      <c r="B41" s="53">
        <v>2272</v>
      </c>
      <c r="C41" s="48">
        <f t="shared" si="1"/>
        <v>0</v>
      </c>
      <c r="D41" s="48">
        <f t="shared" si="4"/>
        <v>0</v>
      </c>
      <c r="E41" s="54">
        <v>0</v>
      </c>
      <c r="F41" s="54">
        <v>0</v>
      </c>
      <c r="G41" s="54">
        <v>0</v>
      </c>
      <c r="H41" s="54">
        <v>0</v>
      </c>
      <c r="I41" s="48">
        <f t="shared" si="3"/>
        <v>0</v>
      </c>
      <c r="J41" s="54">
        <v>0</v>
      </c>
      <c r="K41" s="54">
        <v>0</v>
      </c>
      <c r="L41" s="54">
        <v>0</v>
      </c>
      <c r="M41" s="54"/>
      <c r="N41" s="54"/>
      <c r="O41" s="54">
        <v>0</v>
      </c>
      <c r="P41" s="54">
        <v>0</v>
      </c>
    </row>
    <row r="42" spans="1:16" ht="15" x14ac:dyDescent="0.25">
      <c r="A42" s="52" t="str">
        <f>VLOOKUP(B42,[1]ДовКЕКВ!A$1:B$65536,2,FALSE)</f>
        <v>Оплата електроенергії</v>
      </c>
      <c r="B42" s="53">
        <v>2273</v>
      </c>
      <c r="C42" s="48">
        <f t="shared" si="1"/>
        <v>0</v>
      </c>
      <c r="D42" s="48">
        <f t="shared" si="4"/>
        <v>0</v>
      </c>
      <c r="E42" s="54">
        <v>0</v>
      </c>
      <c r="F42" s="54">
        <v>0</v>
      </c>
      <c r="G42" s="54">
        <v>0</v>
      </c>
      <c r="H42" s="54">
        <v>0</v>
      </c>
      <c r="I42" s="48">
        <f t="shared" si="3"/>
        <v>0</v>
      </c>
      <c r="J42" s="54">
        <v>0</v>
      </c>
      <c r="K42" s="54">
        <v>0</v>
      </c>
      <c r="L42" s="54">
        <v>0</v>
      </c>
      <c r="M42" s="54"/>
      <c r="N42" s="54"/>
      <c r="O42" s="54">
        <v>0</v>
      </c>
      <c r="P42" s="54">
        <v>0</v>
      </c>
    </row>
    <row r="43" spans="1:16" ht="15" x14ac:dyDescent="0.25">
      <c r="A43" s="52" t="str">
        <f>VLOOKUP(B43,[1]ДовКЕКВ!A$1:B$65536,2,FALSE)</f>
        <v>Оплата природного газу</v>
      </c>
      <c r="B43" s="53">
        <v>2274</v>
      </c>
      <c r="C43" s="48">
        <f t="shared" si="1"/>
        <v>0</v>
      </c>
      <c r="D43" s="48">
        <f t="shared" si="4"/>
        <v>0</v>
      </c>
      <c r="E43" s="54">
        <v>0</v>
      </c>
      <c r="F43" s="54">
        <v>0</v>
      </c>
      <c r="G43" s="54">
        <v>0</v>
      </c>
      <c r="H43" s="54">
        <v>0</v>
      </c>
      <c r="I43" s="48">
        <f t="shared" si="3"/>
        <v>0</v>
      </c>
      <c r="J43" s="54">
        <v>0</v>
      </c>
      <c r="K43" s="54">
        <v>0</v>
      </c>
      <c r="L43" s="54">
        <v>0</v>
      </c>
      <c r="M43" s="54"/>
      <c r="N43" s="54"/>
      <c r="O43" s="54">
        <v>0</v>
      </c>
      <c r="P43" s="54">
        <v>0</v>
      </c>
    </row>
    <row r="44" spans="1:16" ht="15" x14ac:dyDescent="0.25">
      <c r="A44" s="52" t="str">
        <f>VLOOKUP(B44,[1]ДовКЕКВ!A$1:B$65536,2,FALSE)</f>
        <v>Оплата інших енергоносіїв та інших комунальних послуг</v>
      </c>
      <c r="B44" s="53">
        <v>2275</v>
      </c>
      <c r="C44" s="48">
        <f t="shared" si="1"/>
        <v>0</v>
      </c>
      <c r="D44" s="48">
        <f t="shared" si="4"/>
        <v>0</v>
      </c>
      <c r="E44" s="54">
        <v>0</v>
      </c>
      <c r="F44" s="54">
        <v>0</v>
      </c>
      <c r="G44" s="54">
        <v>0</v>
      </c>
      <c r="H44" s="54">
        <v>0</v>
      </c>
      <c r="I44" s="48">
        <f t="shared" si="3"/>
        <v>0</v>
      </c>
      <c r="J44" s="54">
        <v>0</v>
      </c>
      <c r="K44" s="54">
        <v>0</v>
      </c>
      <c r="L44" s="54">
        <v>0</v>
      </c>
      <c r="M44" s="54"/>
      <c r="N44" s="54"/>
      <c r="O44" s="54">
        <v>0</v>
      </c>
      <c r="P44" s="54">
        <v>0</v>
      </c>
    </row>
    <row r="45" spans="1:16" ht="15" x14ac:dyDescent="0.25">
      <c r="A45" s="52" t="str">
        <f>VLOOKUP(B45,[1]ДовКЕКВ!A$1:B$65536,2,FALSE)</f>
        <v xml:space="preserve">Оплата енергосервісу </v>
      </c>
      <c r="B45" s="53">
        <v>2276</v>
      </c>
      <c r="C45" s="48">
        <f t="shared" si="1"/>
        <v>0</v>
      </c>
      <c r="D45" s="48">
        <f t="shared" si="4"/>
        <v>0</v>
      </c>
      <c r="E45" s="54">
        <v>0</v>
      </c>
      <c r="F45" s="54">
        <v>0</v>
      </c>
      <c r="G45" s="54">
        <v>0</v>
      </c>
      <c r="H45" s="54">
        <v>0</v>
      </c>
      <c r="I45" s="48">
        <f t="shared" si="3"/>
        <v>0</v>
      </c>
      <c r="J45" s="54">
        <v>0</v>
      </c>
      <c r="K45" s="54">
        <v>0</v>
      </c>
      <c r="L45" s="54">
        <v>0</v>
      </c>
      <c r="M45" s="54"/>
      <c r="N45" s="54"/>
      <c r="O45" s="54">
        <v>0</v>
      </c>
      <c r="P45" s="54">
        <v>0</v>
      </c>
    </row>
    <row r="46" spans="1:16" s="51" customFormat="1" ht="30" x14ac:dyDescent="0.25">
      <c r="A46" s="49" t="str">
        <f>VLOOKUP(B46,[1]ДовКЕКВ!A$1:B$65536,2,FALSE)</f>
        <v>Дослідження і розробки, окремі заходи по реалізації державних (регіональних) програм</v>
      </c>
      <c r="B46" s="50">
        <v>2280</v>
      </c>
      <c r="C46" s="48">
        <f t="shared" si="1"/>
        <v>0</v>
      </c>
      <c r="D46" s="48">
        <f t="shared" si="4"/>
        <v>0</v>
      </c>
      <c r="E46" s="48">
        <f t="shared" ref="E46:P46" si="9">SUM(E47:E48)</f>
        <v>0</v>
      </c>
      <c r="F46" s="48">
        <f t="shared" si="9"/>
        <v>0</v>
      </c>
      <c r="G46" s="48">
        <f t="shared" si="9"/>
        <v>0</v>
      </c>
      <c r="H46" s="48">
        <f t="shared" si="9"/>
        <v>0</v>
      </c>
      <c r="I46" s="48">
        <f t="shared" si="3"/>
        <v>0</v>
      </c>
      <c r="J46" s="48">
        <f t="shared" si="9"/>
        <v>0</v>
      </c>
      <c r="K46" s="48">
        <f>SUM(K47:K48)</f>
        <v>0</v>
      </c>
      <c r="L46" s="48">
        <f>SUM(L47:L48)</f>
        <v>0</v>
      </c>
      <c r="M46" s="48"/>
      <c r="N46" s="48">
        <f t="shared" si="9"/>
        <v>0</v>
      </c>
      <c r="O46" s="48">
        <f t="shared" si="9"/>
        <v>0</v>
      </c>
      <c r="P46" s="48">
        <f t="shared" si="9"/>
        <v>0</v>
      </c>
    </row>
    <row r="47" spans="1:16" ht="25.5" customHeight="1" x14ac:dyDescent="0.2">
      <c r="A47" s="55" t="str">
        <f>VLOOKUP(B47,[1]ДовКЕКВ!A$1:B$65536,2,FALSE)</f>
        <v>Дослідження і розробки, окремі заходи розвитку по реалізації державних (регіональних) програм</v>
      </c>
      <c r="B47" s="53">
        <v>2281</v>
      </c>
      <c r="C47" s="48">
        <f t="shared" si="1"/>
        <v>0</v>
      </c>
      <c r="D47" s="48">
        <f t="shared" si="4"/>
        <v>0</v>
      </c>
      <c r="E47" s="54">
        <v>0</v>
      </c>
      <c r="F47" s="54">
        <v>0</v>
      </c>
      <c r="G47" s="54">
        <v>0</v>
      </c>
      <c r="H47" s="54">
        <v>0</v>
      </c>
      <c r="I47" s="48">
        <f t="shared" si="3"/>
        <v>0</v>
      </c>
      <c r="J47" s="54">
        <v>0</v>
      </c>
      <c r="K47" s="54">
        <v>0</v>
      </c>
      <c r="L47" s="54">
        <v>0</v>
      </c>
      <c r="M47" s="54"/>
      <c r="N47" s="54"/>
      <c r="O47" s="54">
        <v>0</v>
      </c>
      <c r="P47" s="54">
        <v>0</v>
      </c>
    </row>
    <row r="48" spans="1:16" ht="30" x14ac:dyDescent="0.25">
      <c r="A48" s="52" t="str">
        <f>VLOOKUP(B48,[1]ДовКЕКВ!A$1:B$65536,2,FALSE)</f>
        <v>Окремі заходи по реалізації державних (регіональних) програм, не віднесені до заходів розвитку</v>
      </c>
      <c r="B48" s="53">
        <v>2282</v>
      </c>
      <c r="C48" s="48">
        <f t="shared" si="1"/>
        <v>0</v>
      </c>
      <c r="D48" s="48">
        <f t="shared" si="4"/>
        <v>0</v>
      </c>
      <c r="E48" s="54">
        <v>0</v>
      </c>
      <c r="F48" s="54">
        <v>0</v>
      </c>
      <c r="G48" s="54">
        <v>0</v>
      </c>
      <c r="H48" s="54">
        <v>0</v>
      </c>
      <c r="I48" s="48">
        <f t="shared" si="3"/>
        <v>0</v>
      </c>
      <c r="J48" s="54">
        <v>0</v>
      </c>
      <c r="K48" s="54">
        <v>0</v>
      </c>
      <c r="L48" s="54">
        <v>0</v>
      </c>
      <c r="M48" s="54"/>
      <c r="N48" s="54"/>
      <c r="O48" s="54">
        <v>0</v>
      </c>
      <c r="P48" s="54">
        <v>0</v>
      </c>
    </row>
    <row r="49" spans="1:16" s="51" customFormat="1" ht="15" x14ac:dyDescent="0.25">
      <c r="A49" s="49" t="str">
        <f>VLOOKUP(B49,[1]ДовКЕКВ!A$1:B$65536,2,FALSE)</f>
        <v>Обслуговування боргових зобов'язань</v>
      </c>
      <c r="B49" s="50">
        <v>2400</v>
      </c>
      <c r="C49" s="48">
        <f t="shared" si="1"/>
        <v>0</v>
      </c>
      <c r="D49" s="48">
        <f t="shared" si="4"/>
        <v>0</v>
      </c>
      <c r="E49" s="48">
        <f t="shared" ref="E49:P49" si="10">SUM(E50:E51)</f>
        <v>0</v>
      </c>
      <c r="F49" s="48">
        <f t="shared" si="10"/>
        <v>0</v>
      </c>
      <c r="G49" s="48">
        <f t="shared" si="10"/>
        <v>0</v>
      </c>
      <c r="H49" s="48">
        <f t="shared" si="10"/>
        <v>0</v>
      </c>
      <c r="I49" s="48">
        <f t="shared" si="3"/>
        <v>0</v>
      </c>
      <c r="J49" s="48">
        <f t="shared" si="10"/>
        <v>0</v>
      </c>
      <c r="K49" s="48">
        <f>SUM(K50:K51)</f>
        <v>0</v>
      </c>
      <c r="L49" s="48">
        <f>SUM(L50:L51)</f>
        <v>0</v>
      </c>
      <c r="M49" s="48"/>
      <c r="N49" s="48">
        <f t="shared" si="10"/>
        <v>0</v>
      </c>
      <c r="O49" s="48">
        <f t="shared" si="10"/>
        <v>0</v>
      </c>
      <c r="P49" s="48">
        <f t="shared" si="10"/>
        <v>0</v>
      </c>
    </row>
    <row r="50" spans="1:16" ht="15" x14ac:dyDescent="0.25">
      <c r="A50" s="52" t="str">
        <f>VLOOKUP(B50,[1]ДовКЕКВ!A$1:B$65536,2,FALSE)</f>
        <v>Обслуговування внутрішніх боргових зобов'язань</v>
      </c>
      <c r="B50" s="53">
        <v>2410</v>
      </c>
      <c r="C50" s="48">
        <f t="shared" si="1"/>
        <v>0</v>
      </c>
      <c r="D50" s="48">
        <f t="shared" si="4"/>
        <v>0</v>
      </c>
      <c r="E50" s="54">
        <v>0</v>
      </c>
      <c r="F50" s="54">
        <v>0</v>
      </c>
      <c r="G50" s="54">
        <v>0</v>
      </c>
      <c r="H50" s="54">
        <v>0</v>
      </c>
      <c r="I50" s="48">
        <f t="shared" si="3"/>
        <v>0</v>
      </c>
      <c r="J50" s="54">
        <v>0</v>
      </c>
      <c r="K50" s="54">
        <v>0</v>
      </c>
      <c r="L50" s="54">
        <v>0</v>
      </c>
      <c r="M50" s="54"/>
      <c r="N50" s="54"/>
      <c r="O50" s="54">
        <v>0</v>
      </c>
      <c r="P50" s="54">
        <v>0</v>
      </c>
    </row>
    <row r="51" spans="1:16" ht="15" x14ac:dyDescent="0.25">
      <c r="A51" s="52" t="str">
        <f>VLOOKUP(B51,[1]ДовКЕКВ!A$1:B$65536,2,FALSE)</f>
        <v>Обслуговування зовнішніх боргових зобов'язань</v>
      </c>
      <c r="B51" s="53">
        <v>2420</v>
      </c>
      <c r="C51" s="48">
        <f t="shared" si="1"/>
        <v>0</v>
      </c>
      <c r="D51" s="48">
        <f t="shared" si="4"/>
        <v>0</v>
      </c>
      <c r="E51" s="54">
        <v>0</v>
      </c>
      <c r="F51" s="54">
        <v>0</v>
      </c>
      <c r="G51" s="54">
        <v>0</v>
      </c>
      <c r="H51" s="54">
        <v>0</v>
      </c>
      <c r="I51" s="48">
        <f t="shared" si="3"/>
        <v>0</v>
      </c>
      <c r="J51" s="54">
        <v>0</v>
      </c>
      <c r="K51" s="54">
        <v>0</v>
      </c>
      <c r="L51" s="54">
        <v>0</v>
      </c>
      <c r="M51" s="54"/>
      <c r="N51" s="54"/>
      <c r="O51" s="54">
        <v>0</v>
      </c>
      <c r="P51" s="54">
        <v>0</v>
      </c>
    </row>
    <row r="52" spans="1:16" s="51" customFormat="1" ht="15" x14ac:dyDescent="0.2">
      <c r="A52" s="56" t="str">
        <f>VLOOKUP(B52,[1]ДовКЕКВ!A$1:B$65536,2,FALSE)</f>
        <v>Поточні трансферти</v>
      </c>
      <c r="B52" s="50">
        <v>2600</v>
      </c>
      <c r="C52" s="48">
        <f t="shared" si="1"/>
        <v>0</v>
      </c>
      <c r="D52" s="48">
        <f t="shared" si="4"/>
        <v>0</v>
      </c>
      <c r="E52" s="48">
        <f t="shared" ref="E52:P52" si="11">SUM(E53:E55)</f>
        <v>0</v>
      </c>
      <c r="F52" s="48">
        <f t="shared" si="11"/>
        <v>0</v>
      </c>
      <c r="G52" s="48">
        <f t="shared" si="11"/>
        <v>0</v>
      </c>
      <c r="H52" s="48">
        <f t="shared" si="11"/>
        <v>0</v>
      </c>
      <c r="I52" s="48">
        <f t="shared" si="3"/>
        <v>0</v>
      </c>
      <c r="J52" s="48">
        <f t="shared" si="11"/>
        <v>0</v>
      </c>
      <c r="K52" s="48">
        <f>SUM(K53:K55)</f>
        <v>0</v>
      </c>
      <c r="L52" s="48">
        <f>SUM(L53:L55)</f>
        <v>0</v>
      </c>
      <c r="M52" s="48"/>
      <c r="N52" s="48">
        <f t="shared" si="11"/>
        <v>0</v>
      </c>
      <c r="O52" s="48">
        <f t="shared" si="11"/>
        <v>0</v>
      </c>
      <c r="P52" s="48">
        <f t="shared" si="11"/>
        <v>0</v>
      </c>
    </row>
    <row r="53" spans="1:16" ht="25.5" x14ac:dyDescent="0.2">
      <c r="A53" s="57" t="str">
        <f>VLOOKUP(B53,[1]ДовКЕКВ!A$1:B$65536,2,FALSE)</f>
        <v>Субсидії та поточні трансферти підприємствам (установам, організаціям)</v>
      </c>
      <c r="B53" s="53">
        <v>2610</v>
      </c>
      <c r="C53" s="48">
        <f t="shared" si="1"/>
        <v>0</v>
      </c>
      <c r="D53" s="48">
        <f t="shared" si="4"/>
        <v>0</v>
      </c>
      <c r="E53" s="54">
        <v>0</v>
      </c>
      <c r="F53" s="54">
        <v>0</v>
      </c>
      <c r="G53" s="54">
        <v>0</v>
      </c>
      <c r="H53" s="54">
        <v>0</v>
      </c>
      <c r="I53" s="48">
        <f t="shared" si="3"/>
        <v>0</v>
      </c>
      <c r="J53" s="54">
        <v>0</v>
      </c>
      <c r="K53" s="54">
        <v>0</v>
      </c>
      <c r="L53" s="54">
        <v>0</v>
      </c>
      <c r="M53" s="54"/>
      <c r="N53" s="54"/>
      <c r="O53" s="54">
        <v>0</v>
      </c>
      <c r="P53" s="54">
        <v>0</v>
      </c>
    </row>
    <row r="54" spans="1:16" ht="30" x14ac:dyDescent="0.25">
      <c r="A54" s="52" t="str">
        <f>VLOOKUP(B54,[1]ДовКЕКВ!A$1:B$65536,2,FALSE)</f>
        <v>Поточні трансферти органам державного управління інших рівнів</v>
      </c>
      <c r="B54" s="53">
        <v>2620</v>
      </c>
      <c r="C54" s="48">
        <f t="shared" si="1"/>
        <v>0</v>
      </c>
      <c r="D54" s="48">
        <f t="shared" si="4"/>
        <v>0</v>
      </c>
      <c r="E54" s="54">
        <v>0</v>
      </c>
      <c r="F54" s="54">
        <v>0</v>
      </c>
      <c r="G54" s="54">
        <v>0</v>
      </c>
      <c r="H54" s="54">
        <v>0</v>
      </c>
      <c r="I54" s="48">
        <f t="shared" si="3"/>
        <v>0</v>
      </c>
      <c r="J54" s="54">
        <v>0</v>
      </c>
      <c r="K54" s="54">
        <v>0</v>
      </c>
      <c r="L54" s="54">
        <v>0</v>
      </c>
      <c r="M54" s="54"/>
      <c r="N54" s="54"/>
      <c r="O54" s="54">
        <v>0</v>
      </c>
      <c r="P54" s="54">
        <v>0</v>
      </c>
    </row>
    <row r="55" spans="1:16" ht="30" x14ac:dyDescent="0.25">
      <c r="A55" s="52" t="str">
        <f>VLOOKUP(B55,[1]ДовКЕКВ!A$1:B$65536,2,FALSE)</f>
        <v>Поточні трансферти урядам іноземних держав та міжнародним організаціям</v>
      </c>
      <c r="B55" s="53">
        <v>2630</v>
      </c>
      <c r="C55" s="48">
        <f t="shared" si="1"/>
        <v>0</v>
      </c>
      <c r="D55" s="48">
        <f t="shared" si="4"/>
        <v>0</v>
      </c>
      <c r="E55" s="54">
        <v>0</v>
      </c>
      <c r="F55" s="54">
        <v>0</v>
      </c>
      <c r="G55" s="54">
        <v>0</v>
      </c>
      <c r="H55" s="54">
        <v>0</v>
      </c>
      <c r="I55" s="48">
        <f t="shared" si="3"/>
        <v>0</v>
      </c>
      <c r="J55" s="54">
        <v>0</v>
      </c>
      <c r="K55" s="54">
        <v>0</v>
      </c>
      <c r="L55" s="54">
        <v>0</v>
      </c>
      <c r="M55" s="54"/>
      <c r="N55" s="54"/>
      <c r="O55" s="54">
        <v>0</v>
      </c>
      <c r="P55" s="54">
        <v>0</v>
      </c>
    </row>
    <row r="56" spans="1:16" s="51" customFormat="1" ht="15" x14ac:dyDescent="0.25">
      <c r="A56" s="49" t="str">
        <f>VLOOKUP(B56,[1]ДовКЕКВ!A$1:B$65536,2,FALSE)</f>
        <v>Соціальне забезпечення</v>
      </c>
      <c r="B56" s="50">
        <v>2700</v>
      </c>
      <c r="C56" s="48">
        <f t="shared" si="1"/>
        <v>0</v>
      </c>
      <c r="D56" s="48">
        <f t="shared" si="4"/>
        <v>0</v>
      </c>
      <c r="E56" s="48">
        <f t="shared" ref="E56:P56" si="12">SUM(E57:E59)</f>
        <v>0</v>
      </c>
      <c r="F56" s="48">
        <f t="shared" si="12"/>
        <v>0</v>
      </c>
      <c r="G56" s="48">
        <f t="shared" si="12"/>
        <v>0</v>
      </c>
      <c r="H56" s="48">
        <f t="shared" si="12"/>
        <v>0</v>
      </c>
      <c r="I56" s="48">
        <f t="shared" si="3"/>
        <v>0</v>
      </c>
      <c r="J56" s="48">
        <f t="shared" si="12"/>
        <v>0</v>
      </c>
      <c r="K56" s="48">
        <f>SUM(K57:K59)</f>
        <v>0</v>
      </c>
      <c r="L56" s="48">
        <f>SUM(L57:L59)</f>
        <v>0</v>
      </c>
      <c r="M56" s="48"/>
      <c r="N56" s="48">
        <f t="shared" si="12"/>
        <v>0</v>
      </c>
      <c r="O56" s="48">
        <f t="shared" si="12"/>
        <v>0</v>
      </c>
      <c r="P56" s="48">
        <f t="shared" si="12"/>
        <v>0</v>
      </c>
    </row>
    <row r="57" spans="1:16" ht="15" x14ac:dyDescent="0.25">
      <c r="A57" s="52" t="str">
        <f>VLOOKUP(B57,[1]ДовКЕКВ!A$1:B$65536,2,FALSE)</f>
        <v>Виплата пенсій і допомоги</v>
      </c>
      <c r="B57" s="53">
        <v>2710</v>
      </c>
      <c r="C57" s="48">
        <f t="shared" si="1"/>
        <v>0</v>
      </c>
      <c r="D57" s="48">
        <f t="shared" si="4"/>
        <v>0</v>
      </c>
      <c r="E57" s="54">
        <v>0</v>
      </c>
      <c r="F57" s="54">
        <v>0</v>
      </c>
      <c r="G57" s="54">
        <v>0</v>
      </c>
      <c r="H57" s="54">
        <v>0</v>
      </c>
      <c r="I57" s="48">
        <f t="shared" si="3"/>
        <v>0</v>
      </c>
      <c r="J57" s="54">
        <v>0</v>
      </c>
      <c r="K57" s="54">
        <v>0</v>
      </c>
      <c r="L57" s="54">
        <v>0</v>
      </c>
      <c r="M57" s="54"/>
      <c r="N57" s="54">
        <v>0</v>
      </c>
      <c r="O57" s="54">
        <v>0</v>
      </c>
      <c r="P57" s="54">
        <v>0</v>
      </c>
    </row>
    <row r="58" spans="1:16" ht="15" x14ac:dyDescent="0.25">
      <c r="A58" s="52" t="str">
        <f>VLOOKUP(B58,[1]ДовКЕКВ!A$1:B$65536,2,FALSE)</f>
        <v>Стипендії</v>
      </c>
      <c r="B58" s="53">
        <v>2720</v>
      </c>
      <c r="C58" s="48">
        <f t="shared" si="1"/>
        <v>0</v>
      </c>
      <c r="D58" s="48">
        <f t="shared" si="4"/>
        <v>0</v>
      </c>
      <c r="E58" s="54">
        <v>0</v>
      </c>
      <c r="F58" s="54">
        <v>0</v>
      </c>
      <c r="G58" s="54">
        <v>0</v>
      </c>
      <c r="H58" s="54">
        <v>0</v>
      </c>
      <c r="I58" s="48">
        <f t="shared" si="3"/>
        <v>0</v>
      </c>
      <c r="J58" s="54">
        <v>0</v>
      </c>
      <c r="K58" s="54">
        <v>0</v>
      </c>
      <c r="L58" s="54">
        <v>0</v>
      </c>
      <c r="M58" s="54"/>
      <c r="N58" s="54">
        <v>0</v>
      </c>
      <c r="O58" s="54">
        <v>0</v>
      </c>
      <c r="P58" s="54">
        <v>0</v>
      </c>
    </row>
    <row r="59" spans="1:16" ht="15" x14ac:dyDescent="0.25">
      <c r="A59" s="52" t="str">
        <f>VLOOKUP(B59,[1]ДовКЕКВ!A$1:B$65536,2,FALSE)</f>
        <v>Інші виплати населенню</v>
      </c>
      <c r="B59" s="53">
        <v>2730</v>
      </c>
      <c r="C59" s="48">
        <f t="shared" si="1"/>
        <v>0</v>
      </c>
      <c r="D59" s="48">
        <f t="shared" si="4"/>
        <v>0</v>
      </c>
      <c r="E59" s="54">
        <v>0</v>
      </c>
      <c r="F59" s="54">
        <v>0</v>
      </c>
      <c r="G59" s="54">
        <v>0</v>
      </c>
      <c r="H59" s="54">
        <v>0</v>
      </c>
      <c r="I59" s="48">
        <f t="shared" si="3"/>
        <v>0</v>
      </c>
      <c r="J59" s="54">
        <v>0</v>
      </c>
      <c r="K59" s="54">
        <v>0</v>
      </c>
      <c r="L59" s="54">
        <v>0</v>
      </c>
      <c r="M59" s="54"/>
      <c r="N59" s="54">
        <v>0</v>
      </c>
      <c r="O59" s="54">
        <v>0</v>
      </c>
      <c r="P59" s="54">
        <v>0</v>
      </c>
    </row>
    <row r="60" spans="1:16" ht="15" x14ac:dyDescent="0.25">
      <c r="A60" s="52" t="str">
        <f>VLOOKUP(B60,[1]ДовКЕКВ!A$1:B$65536,2,FALSE)</f>
        <v>Інші поточні видатки</v>
      </c>
      <c r="B60" s="53">
        <v>2800</v>
      </c>
      <c r="C60" s="48">
        <f t="shared" si="1"/>
        <v>0</v>
      </c>
      <c r="D60" s="48">
        <f t="shared" si="4"/>
        <v>0</v>
      </c>
      <c r="E60" s="54">
        <v>0</v>
      </c>
      <c r="F60" s="54">
        <v>0</v>
      </c>
      <c r="G60" s="54">
        <v>0</v>
      </c>
      <c r="H60" s="54">
        <v>0</v>
      </c>
      <c r="I60" s="48">
        <f t="shared" si="3"/>
        <v>0</v>
      </c>
      <c r="J60" s="54">
        <v>0</v>
      </c>
      <c r="K60" s="54">
        <v>0</v>
      </c>
      <c r="L60" s="54">
        <v>0</v>
      </c>
      <c r="M60" s="54"/>
      <c r="N60" s="54">
        <v>0</v>
      </c>
      <c r="O60" s="54">
        <v>0</v>
      </c>
      <c r="P60" s="54">
        <v>0</v>
      </c>
    </row>
    <row r="61" spans="1:16" s="51" customFormat="1" ht="15" x14ac:dyDescent="0.2">
      <c r="A61" s="58" t="str">
        <f>VLOOKUP(B61,[1]ДовКЕКВ!A$1:B$65536,2,FALSE)</f>
        <v>Капітальні видатки</v>
      </c>
      <c r="B61" s="50">
        <v>3000</v>
      </c>
      <c r="C61" s="48">
        <f t="shared" si="1"/>
        <v>0</v>
      </c>
      <c r="D61" s="48">
        <f t="shared" si="4"/>
        <v>0</v>
      </c>
      <c r="E61" s="48">
        <f t="shared" ref="E61:P61" si="13">E62+E76</f>
        <v>0</v>
      </c>
      <c r="F61" s="48">
        <f t="shared" si="13"/>
        <v>0</v>
      </c>
      <c r="G61" s="48">
        <f t="shared" si="13"/>
        <v>0</v>
      </c>
      <c r="H61" s="48">
        <f t="shared" si="13"/>
        <v>0</v>
      </c>
      <c r="I61" s="48">
        <f t="shared" si="3"/>
        <v>0</v>
      </c>
      <c r="J61" s="48">
        <f t="shared" si="13"/>
        <v>0</v>
      </c>
      <c r="K61" s="48">
        <f>K62+K76</f>
        <v>0</v>
      </c>
      <c r="L61" s="48">
        <f>L62+L76</f>
        <v>0</v>
      </c>
      <c r="M61" s="48"/>
      <c r="N61" s="48">
        <f>N62+N76</f>
        <v>0</v>
      </c>
      <c r="O61" s="48">
        <f t="shared" si="13"/>
        <v>0</v>
      </c>
      <c r="P61" s="48">
        <f t="shared" si="13"/>
        <v>0</v>
      </c>
    </row>
    <row r="62" spans="1:16" ht="15" x14ac:dyDescent="0.25">
      <c r="A62" s="52" t="str">
        <f>VLOOKUP(B62,[1]ДовКЕКВ!A$1:B$65536,2,FALSE)</f>
        <v>Придбання основного капіталу</v>
      </c>
      <c r="B62" s="53">
        <v>3100</v>
      </c>
      <c r="C62" s="48">
        <f t="shared" si="1"/>
        <v>0</v>
      </c>
      <c r="D62" s="48">
        <f t="shared" si="4"/>
        <v>0</v>
      </c>
      <c r="E62" s="54">
        <f t="shared" ref="E62:P62" si="14">E63+E64+E67+E70+E74+E75</f>
        <v>0</v>
      </c>
      <c r="F62" s="54">
        <f t="shared" si="14"/>
        <v>0</v>
      </c>
      <c r="G62" s="54">
        <f t="shared" si="14"/>
        <v>0</v>
      </c>
      <c r="H62" s="54">
        <f t="shared" si="14"/>
        <v>0</v>
      </c>
      <c r="I62" s="48">
        <f t="shared" si="3"/>
        <v>0</v>
      </c>
      <c r="J62" s="54">
        <f t="shared" si="14"/>
        <v>0</v>
      </c>
      <c r="K62" s="54">
        <f>K63+K64+K67+K70+K74+K75</f>
        <v>0</v>
      </c>
      <c r="L62" s="54">
        <f>L63+L64+L67+L70+L74+L75</f>
        <v>0</v>
      </c>
      <c r="M62" s="54"/>
      <c r="N62" s="54">
        <f t="shared" si="14"/>
        <v>0</v>
      </c>
      <c r="O62" s="54">
        <f t="shared" si="14"/>
        <v>0</v>
      </c>
      <c r="P62" s="54">
        <f t="shared" si="14"/>
        <v>0</v>
      </c>
    </row>
    <row r="63" spans="1:16" ht="30" x14ac:dyDescent="0.25">
      <c r="A63" s="52" t="str">
        <f>VLOOKUP(B63,[1]ДовКЕКВ!A$1:B$65536,2,FALSE)</f>
        <v>Придбання обладнання і предметів довгострокового користування</v>
      </c>
      <c r="B63" s="53">
        <v>3110</v>
      </c>
      <c r="C63" s="48">
        <f t="shared" si="1"/>
        <v>0</v>
      </c>
      <c r="D63" s="48">
        <f t="shared" si="4"/>
        <v>0</v>
      </c>
      <c r="E63" s="54">
        <v>0</v>
      </c>
      <c r="F63" s="54">
        <v>0</v>
      </c>
      <c r="G63" s="54">
        <v>0</v>
      </c>
      <c r="H63" s="54">
        <v>0</v>
      </c>
      <c r="I63" s="48">
        <f t="shared" si="3"/>
        <v>0</v>
      </c>
      <c r="J63" s="54">
        <v>0</v>
      </c>
      <c r="K63" s="54">
        <v>0</v>
      </c>
      <c r="L63" s="54">
        <v>0</v>
      </c>
      <c r="M63" s="54"/>
      <c r="N63" s="54">
        <v>0</v>
      </c>
      <c r="O63" s="54">
        <v>0</v>
      </c>
      <c r="P63" s="54">
        <v>0</v>
      </c>
    </row>
    <row r="64" spans="1:16" s="51" customFormat="1" ht="15" x14ac:dyDescent="0.25">
      <c r="A64" s="49" t="str">
        <f>VLOOKUP(B64,[1]ДовКЕКВ!A$1:B$65536,2,FALSE)</f>
        <v>Капітальне будівництво (придбання)</v>
      </c>
      <c r="B64" s="50">
        <v>3120</v>
      </c>
      <c r="C64" s="48">
        <f t="shared" si="1"/>
        <v>0</v>
      </c>
      <c r="D64" s="48">
        <f t="shared" si="4"/>
        <v>0</v>
      </c>
      <c r="E64" s="48">
        <f t="shared" ref="E64:P64" si="15">SUM(E65:E66)</f>
        <v>0</v>
      </c>
      <c r="F64" s="48">
        <f t="shared" si="15"/>
        <v>0</v>
      </c>
      <c r="G64" s="48">
        <f t="shared" si="15"/>
        <v>0</v>
      </c>
      <c r="H64" s="48">
        <f t="shared" si="15"/>
        <v>0</v>
      </c>
      <c r="I64" s="48">
        <f t="shared" si="3"/>
        <v>0</v>
      </c>
      <c r="J64" s="48">
        <f t="shared" si="15"/>
        <v>0</v>
      </c>
      <c r="K64" s="48">
        <f>SUM(K65:K66)</f>
        <v>0</v>
      </c>
      <c r="L64" s="48">
        <f>SUM(L65:L66)</f>
        <v>0</v>
      </c>
      <c r="M64" s="48"/>
      <c r="N64" s="48">
        <f t="shared" si="15"/>
        <v>0</v>
      </c>
      <c r="O64" s="48">
        <f t="shared" si="15"/>
        <v>0</v>
      </c>
      <c r="P64" s="48">
        <f t="shared" si="15"/>
        <v>0</v>
      </c>
    </row>
    <row r="65" spans="1:16" ht="15" x14ac:dyDescent="0.25">
      <c r="A65" s="52" t="str">
        <f>VLOOKUP(B65,[1]ДовКЕКВ!A$1:B$65536,2,FALSE)</f>
        <v>Капітальне будівництво (придбання) житла</v>
      </c>
      <c r="B65" s="53">
        <v>3121</v>
      </c>
      <c r="C65" s="48">
        <f t="shared" si="1"/>
        <v>0</v>
      </c>
      <c r="D65" s="48">
        <f t="shared" si="4"/>
        <v>0</v>
      </c>
      <c r="E65" s="54">
        <v>0</v>
      </c>
      <c r="F65" s="54">
        <v>0</v>
      </c>
      <c r="G65" s="54">
        <v>0</v>
      </c>
      <c r="H65" s="54">
        <v>0</v>
      </c>
      <c r="I65" s="48">
        <f t="shared" si="3"/>
        <v>0</v>
      </c>
      <c r="J65" s="54">
        <v>0</v>
      </c>
      <c r="K65" s="54">
        <v>0</v>
      </c>
      <c r="L65" s="54">
        <v>0</v>
      </c>
      <c r="M65" s="54"/>
      <c r="N65" s="54">
        <v>0</v>
      </c>
      <c r="O65" s="54">
        <v>0</v>
      </c>
      <c r="P65" s="54">
        <v>0</v>
      </c>
    </row>
    <row r="66" spans="1:16" ht="15" x14ac:dyDescent="0.25">
      <c r="A66" s="52" t="str">
        <f>VLOOKUP(B66,[1]ДовКЕКВ!A$1:B$65536,2,FALSE)</f>
        <v>Капітальне будівництво (придбання) інших об'єктів</v>
      </c>
      <c r="B66" s="53">
        <v>3122</v>
      </c>
      <c r="C66" s="48">
        <f t="shared" si="1"/>
        <v>0</v>
      </c>
      <c r="D66" s="48">
        <f t="shared" si="4"/>
        <v>0</v>
      </c>
      <c r="E66" s="54">
        <v>0</v>
      </c>
      <c r="F66" s="54">
        <v>0</v>
      </c>
      <c r="G66" s="54">
        <v>0</v>
      </c>
      <c r="H66" s="54">
        <v>0</v>
      </c>
      <c r="I66" s="48">
        <f t="shared" si="3"/>
        <v>0</v>
      </c>
      <c r="J66" s="54">
        <v>0</v>
      </c>
      <c r="K66" s="54">
        <v>0</v>
      </c>
      <c r="L66" s="54">
        <v>0</v>
      </c>
      <c r="M66" s="54"/>
      <c r="N66" s="54">
        <v>0</v>
      </c>
      <c r="O66" s="54">
        <v>0</v>
      </c>
      <c r="P66" s="54">
        <v>0</v>
      </c>
    </row>
    <row r="67" spans="1:16" s="51" customFormat="1" ht="15" x14ac:dyDescent="0.25">
      <c r="A67" s="49" t="str">
        <f>VLOOKUP(B67,[1]ДовКЕКВ!A$1:B$65536,2,FALSE)</f>
        <v>Капітальний ремонт</v>
      </c>
      <c r="B67" s="50">
        <v>3130</v>
      </c>
      <c r="C67" s="48">
        <f t="shared" si="1"/>
        <v>0</v>
      </c>
      <c r="D67" s="48">
        <f t="shared" si="4"/>
        <v>0</v>
      </c>
      <c r="E67" s="48">
        <f t="shared" ref="E67:P67" si="16">SUM(E68:E69)</f>
        <v>0</v>
      </c>
      <c r="F67" s="48">
        <f t="shared" si="16"/>
        <v>0</v>
      </c>
      <c r="G67" s="48">
        <f t="shared" si="16"/>
        <v>0</v>
      </c>
      <c r="H67" s="48">
        <f t="shared" si="16"/>
        <v>0</v>
      </c>
      <c r="I67" s="48">
        <f t="shared" si="3"/>
        <v>0</v>
      </c>
      <c r="J67" s="48">
        <f t="shared" si="16"/>
        <v>0</v>
      </c>
      <c r="K67" s="48">
        <f>SUM(K68:K69)</f>
        <v>0</v>
      </c>
      <c r="L67" s="48">
        <f>SUM(L68:L69)</f>
        <v>0</v>
      </c>
      <c r="M67" s="48"/>
      <c r="N67" s="48">
        <f t="shared" si="16"/>
        <v>0</v>
      </c>
      <c r="O67" s="48">
        <f t="shared" si="16"/>
        <v>0</v>
      </c>
      <c r="P67" s="48">
        <f t="shared" si="16"/>
        <v>0</v>
      </c>
    </row>
    <row r="68" spans="1:16" ht="15" x14ac:dyDescent="0.25">
      <c r="A68" s="52" t="str">
        <f>VLOOKUP(B68,[1]ДовКЕКВ!A$1:B$65536,2,FALSE)</f>
        <v>Капітальний ремонт житлового фонду (приміщень)</v>
      </c>
      <c r="B68" s="53">
        <v>3131</v>
      </c>
      <c r="C68" s="48">
        <f t="shared" si="1"/>
        <v>0</v>
      </c>
      <c r="D68" s="48">
        <f t="shared" si="4"/>
        <v>0</v>
      </c>
      <c r="E68" s="54">
        <v>0</v>
      </c>
      <c r="F68" s="54">
        <v>0</v>
      </c>
      <c r="G68" s="54">
        <v>0</v>
      </c>
      <c r="H68" s="54">
        <v>0</v>
      </c>
      <c r="I68" s="48">
        <f t="shared" si="3"/>
        <v>0</v>
      </c>
      <c r="J68" s="54">
        <v>0</v>
      </c>
      <c r="K68" s="54">
        <v>0</v>
      </c>
      <c r="L68" s="54">
        <v>0</v>
      </c>
      <c r="M68" s="54"/>
      <c r="N68" s="54">
        <v>0</v>
      </c>
      <c r="O68" s="54">
        <v>0</v>
      </c>
      <c r="P68" s="54">
        <v>0</v>
      </c>
    </row>
    <row r="69" spans="1:16" ht="15" x14ac:dyDescent="0.25">
      <c r="A69" s="52" t="str">
        <f>VLOOKUP(B69,[1]ДовКЕКВ!A$1:B$65536,2,FALSE)</f>
        <v>Капітальний ремонт інших об'єктів</v>
      </c>
      <c r="B69" s="53">
        <v>3132</v>
      </c>
      <c r="C69" s="48">
        <f t="shared" si="1"/>
        <v>0</v>
      </c>
      <c r="D69" s="48">
        <f t="shared" si="4"/>
        <v>0</v>
      </c>
      <c r="E69" s="54">
        <v>0</v>
      </c>
      <c r="F69" s="54">
        <v>0</v>
      </c>
      <c r="G69" s="54">
        <v>0</v>
      </c>
      <c r="H69" s="54">
        <v>0</v>
      </c>
      <c r="I69" s="48">
        <f t="shared" si="3"/>
        <v>0</v>
      </c>
      <c r="J69" s="54">
        <v>0</v>
      </c>
      <c r="K69" s="54">
        <v>0</v>
      </c>
      <c r="L69" s="54">
        <v>0</v>
      </c>
      <c r="M69" s="54"/>
      <c r="N69" s="54">
        <v>0</v>
      </c>
      <c r="O69" s="54">
        <v>0</v>
      </c>
      <c r="P69" s="54">
        <v>0</v>
      </c>
    </row>
    <row r="70" spans="1:16" s="51" customFormat="1" ht="15" x14ac:dyDescent="0.25">
      <c r="A70" s="49" t="str">
        <f>VLOOKUP(B70,[1]ДовКЕКВ!A$1:B$65536,2,FALSE)</f>
        <v>Реконструкція та реставрація</v>
      </c>
      <c r="B70" s="50">
        <v>3140</v>
      </c>
      <c r="C70" s="48">
        <f t="shared" si="1"/>
        <v>0</v>
      </c>
      <c r="D70" s="48">
        <f t="shared" si="4"/>
        <v>0</v>
      </c>
      <c r="E70" s="48">
        <f t="shared" ref="E70:P70" si="17">SUM(E71:E73)</f>
        <v>0</v>
      </c>
      <c r="F70" s="48">
        <f t="shared" si="17"/>
        <v>0</v>
      </c>
      <c r="G70" s="48">
        <f t="shared" si="17"/>
        <v>0</v>
      </c>
      <c r="H70" s="48">
        <f t="shared" si="17"/>
        <v>0</v>
      </c>
      <c r="I70" s="48">
        <f t="shared" si="3"/>
        <v>0</v>
      </c>
      <c r="J70" s="48">
        <f t="shared" si="17"/>
        <v>0</v>
      </c>
      <c r="K70" s="48">
        <f>SUM(K71:K73)</f>
        <v>0</v>
      </c>
      <c r="L70" s="48">
        <f>SUM(L71:L73)</f>
        <v>0</v>
      </c>
      <c r="M70" s="48"/>
      <c r="N70" s="48">
        <f t="shared" si="17"/>
        <v>0</v>
      </c>
      <c r="O70" s="48">
        <f t="shared" si="17"/>
        <v>0</v>
      </c>
      <c r="P70" s="48">
        <f t="shared" si="17"/>
        <v>0</v>
      </c>
    </row>
    <row r="71" spans="1:16" ht="15" x14ac:dyDescent="0.25">
      <c r="A71" s="52" t="str">
        <f>VLOOKUP(B71,[1]ДовКЕКВ!A$1:B$65536,2,FALSE)</f>
        <v>Реконструкція житлового фонду (приміщень)</v>
      </c>
      <c r="B71" s="53">
        <v>3141</v>
      </c>
      <c r="C71" s="48">
        <f t="shared" si="1"/>
        <v>0</v>
      </c>
      <c r="D71" s="48">
        <f t="shared" si="4"/>
        <v>0</v>
      </c>
      <c r="E71" s="54">
        <v>0</v>
      </c>
      <c r="F71" s="54">
        <v>0</v>
      </c>
      <c r="G71" s="54">
        <v>0</v>
      </c>
      <c r="H71" s="54">
        <v>0</v>
      </c>
      <c r="I71" s="48">
        <f t="shared" si="3"/>
        <v>0</v>
      </c>
      <c r="J71" s="54">
        <v>0</v>
      </c>
      <c r="K71" s="54">
        <v>0</v>
      </c>
      <c r="L71" s="54">
        <v>0</v>
      </c>
      <c r="M71" s="54"/>
      <c r="N71" s="54">
        <v>0</v>
      </c>
      <c r="O71" s="54">
        <v>0</v>
      </c>
      <c r="P71" s="54">
        <v>0</v>
      </c>
    </row>
    <row r="72" spans="1:16" ht="15" x14ac:dyDescent="0.25">
      <c r="A72" s="52" t="str">
        <f>VLOOKUP(B72,[1]ДовКЕКВ!A$1:B$65536,2,FALSE)</f>
        <v>Реконструкція та реставрація інших об'єктів</v>
      </c>
      <c r="B72" s="53">
        <v>3142</v>
      </c>
      <c r="C72" s="48">
        <f t="shared" si="1"/>
        <v>0</v>
      </c>
      <c r="D72" s="48">
        <f t="shared" si="4"/>
        <v>0</v>
      </c>
      <c r="E72" s="54">
        <v>0</v>
      </c>
      <c r="F72" s="54">
        <v>0</v>
      </c>
      <c r="G72" s="54">
        <v>0</v>
      </c>
      <c r="H72" s="54">
        <v>0</v>
      </c>
      <c r="I72" s="48">
        <f t="shared" si="3"/>
        <v>0</v>
      </c>
      <c r="J72" s="54">
        <v>0</v>
      </c>
      <c r="K72" s="54">
        <v>0</v>
      </c>
      <c r="L72" s="54">
        <v>0</v>
      </c>
      <c r="M72" s="54"/>
      <c r="N72" s="54">
        <v>0</v>
      </c>
      <c r="O72" s="54">
        <v>0</v>
      </c>
      <c r="P72" s="54">
        <v>0</v>
      </c>
    </row>
    <row r="73" spans="1:16" s="51" customFormat="1" ht="15" x14ac:dyDescent="0.25">
      <c r="A73" s="49" t="str">
        <f>VLOOKUP(B73,[1]ДовКЕКВ!A$1:B$65536,2,FALSE)</f>
        <v>Реставрація пам'яток культури, історії та архітектури</v>
      </c>
      <c r="B73" s="50">
        <v>3143</v>
      </c>
      <c r="C73" s="48">
        <f t="shared" si="1"/>
        <v>0</v>
      </c>
      <c r="D73" s="48">
        <f t="shared" si="4"/>
        <v>0</v>
      </c>
      <c r="E73" s="48">
        <v>0</v>
      </c>
      <c r="F73" s="48">
        <v>0</v>
      </c>
      <c r="G73" s="48">
        <v>0</v>
      </c>
      <c r="H73" s="48">
        <v>0</v>
      </c>
      <c r="I73" s="48">
        <f t="shared" si="3"/>
        <v>0</v>
      </c>
      <c r="J73" s="48">
        <v>0</v>
      </c>
      <c r="K73" s="48">
        <v>0</v>
      </c>
      <c r="L73" s="48">
        <v>0</v>
      </c>
      <c r="M73" s="48"/>
      <c r="N73" s="48">
        <v>0</v>
      </c>
      <c r="O73" s="48">
        <v>0</v>
      </c>
      <c r="P73" s="48">
        <v>0</v>
      </c>
    </row>
    <row r="74" spans="1:16" s="51" customFormat="1" ht="15" x14ac:dyDescent="0.25">
      <c r="A74" s="49" t="str">
        <f>VLOOKUP(B74,[1]ДовКЕКВ!A$1:B$65536,2,FALSE)</f>
        <v>Створення державних запасів і резервів</v>
      </c>
      <c r="B74" s="50">
        <v>3150</v>
      </c>
      <c r="C74" s="48">
        <f t="shared" si="1"/>
        <v>0</v>
      </c>
      <c r="D74" s="48">
        <f t="shared" si="4"/>
        <v>0</v>
      </c>
      <c r="E74" s="54">
        <v>0</v>
      </c>
      <c r="F74" s="54">
        <v>0</v>
      </c>
      <c r="G74" s="54">
        <v>0</v>
      </c>
      <c r="H74" s="54">
        <v>0</v>
      </c>
      <c r="I74" s="48">
        <f t="shared" si="3"/>
        <v>0</v>
      </c>
      <c r="J74" s="54">
        <v>0</v>
      </c>
      <c r="K74" s="54">
        <v>0</v>
      </c>
      <c r="L74" s="54">
        <v>0</v>
      </c>
      <c r="M74" s="54"/>
      <c r="N74" s="54">
        <v>0</v>
      </c>
      <c r="O74" s="54">
        <v>0</v>
      </c>
      <c r="P74" s="54">
        <v>0</v>
      </c>
    </row>
    <row r="75" spans="1:16" ht="15" x14ac:dyDescent="0.2">
      <c r="A75" s="57" t="str">
        <f>VLOOKUP(B75,[1]ДовКЕКВ!A$1:B$65536,2,FALSE)</f>
        <v>Придбання землі та нематеріальних активів</v>
      </c>
      <c r="B75" s="53">
        <v>3160</v>
      </c>
      <c r="C75" s="48">
        <f t="shared" si="1"/>
        <v>0</v>
      </c>
      <c r="D75" s="48">
        <f t="shared" si="4"/>
        <v>0</v>
      </c>
      <c r="E75" s="54">
        <v>0</v>
      </c>
      <c r="F75" s="54">
        <v>0</v>
      </c>
      <c r="G75" s="54">
        <v>0</v>
      </c>
      <c r="H75" s="54">
        <v>0</v>
      </c>
      <c r="I75" s="48">
        <f t="shared" si="3"/>
        <v>0</v>
      </c>
      <c r="J75" s="54">
        <v>0</v>
      </c>
      <c r="K75" s="54">
        <v>0</v>
      </c>
      <c r="L75" s="54">
        <v>0</v>
      </c>
      <c r="M75" s="54"/>
      <c r="N75" s="54">
        <v>0</v>
      </c>
      <c r="O75" s="54">
        <v>0</v>
      </c>
      <c r="P75" s="54">
        <v>0</v>
      </c>
    </row>
    <row r="76" spans="1:16" s="51" customFormat="1" ht="15" x14ac:dyDescent="0.2">
      <c r="A76" s="56" t="str">
        <f>VLOOKUP(B76,[1]ДовКЕКВ!A$1:B$65536,2,FALSE)</f>
        <v>Капітальні трансферти</v>
      </c>
      <c r="B76" s="50">
        <v>3200</v>
      </c>
      <c r="C76" s="48">
        <f t="shared" si="1"/>
        <v>0</v>
      </c>
      <c r="D76" s="48">
        <f t="shared" si="4"/>
        <v>0</v>
      </c>
      <c r="E76" s="48">
        <f t="shared" ref="E76:P76" si="18">SUM(E77:E80)</f>
        <v>0</v>
      </c>
      <c r="F76" s="48">
        <f t="shared" si="18"/>
        <v>0</v>
      </c>
      <c r="G76" s="48">
        <f t="shared" si="18"/>
        <v>0</v>
      </c>
      <c r="H76" s="48">
        <f t="shared" si="18"/>
        <v>0</v>
      </c>
      <c r="I76" s="48">
        <f t="shared" si="3"/>
        <v>0</v>
      </c>
      <c r="J76" s="48">
        <f t="shared" si="18"/>
        <v>0</v>
      </c>
      <c r="K76" s="48">
        <f>SUM(K77:K80)</f>
        <v>0</v>
      </c>
      <c r="L76" s="48">
        <f>SUM(L77:L80)</f>
        <v>0</v>
      </c>
      <c r="M76" s="48"/>
      <c r="N76" s="48">
        <f t="shared" si="18"/>
        <v>0</v>
      </c>
      <c r="O76" s="48">
        <f t="shared" si="18"/>
        <v>0</v>
      </c>
      <c r="P76" s="48">
        <f t="shared" si="18"/>
        <v>0</v>
      </c>
    </row>
    <row r="77" spans="1:16" ht="30" x14ac:dyDescent="0.25">
      <c r="A77" s="52" t="str">
        <f>VLOOKUP(B77,[1]ДовКЕКВ!A$1:B$65536,2,FALSE)</f>
        <v>Капітальні трансферти підприємствам (установам, організаціям)</v>
      </c>
      <c r="B77" s="53">
        <v>3210</v>
      </c>
      <c r="C77" s="48">
        <f t="shared" si="1"/>
        <v>0</v>
      </c>
      <c r="D77" s="48">
        <f t="shared" si="4"/>
        <v>0</v>
      </c>
      <c r="E77" s="54">
        <v>0</v>
      </c>
      <c r="F77" s="54">
        <v>0</v>
      </c>
      <c r="G77" s="54">
        <v>0</v>
      </c>
      <c r="H77" s="54">
        <v>0</v>
      </c>
      <c r="I77" s="48">
        <f t="shared" si="3"/>
        <v>0</v>
      </c>
      <c r="J77" s="54">
        <v>0</v>
      </c>
      <c r="K77" s="54">
        <v>0</v>
      </c>
      <c r="L77" s="54">
        <v>0</v>
      </c>
      <c r="M77" s="54"/>
      <c r="N77" s="54">
        <v>0</v>
      </c>
      <c r="O77" s="54">
        <v>0</v>
      </c>
      <c r="P77" s="54">
        <v>0</v>
      </c>
    </row>
    <row r="78" spans="1:16" ht="30" x14ac:dyDescent="0.25">
      <c r="A78" s="52" t="str">
        <f>VLOOKUP(B78,[1]ДовКЕКВ!A$1:B$65536,2,FALSE)</f>
        <v>Капітальні трансферти органам державного управління інших рівнів</v>
      </c>
      <c r="B78" s="53">
        <v>3220</v>
      </c>
      <c r="C78" s="48">
        <f t="shared" si="1"/>
        <v>0</v>
      </c>
      <c r="D78" s="48">
        <f t="shared" si="4"/>
        <v>0</v>
      </c>
      <c r="E78" s="54">
        <v>0</v>
      </c>
      <c r="F78" s="54">
        <v>0</v>
      </c>
      <c r="G78" s="54">
        <v>0</v>
      </c>
      <c r="H78" s="54">
        <v>0</v>
      </c>
      <c r="I78" s="48">
        <f t="shared" si="3"/>
        <v>0</v>
      </c>
      <c r="J78" s="54">
        <v>0</v>
      </c>
      <c r="K78" s="54">
        <v>0</v>
      </c>
      <c r="L78" s="54">
        <v>0</v>
      </c>
      <c r="M78" s="54"/>
      <c r="N78" s="54">
        <v>0</v>
      </c>
      <c r="O78" s="54">
        <v>0</v>
      </c>
      <c r="P78" s="54">
        <v>0</v>
      </c>
    </row>
    <row r="79" spans="1:16" ht="30" x14ac:dyDescent="0.25">
      <c r="A79" s="52" t="str">
        <f>VLOOKUP(B79,[1]ДовКЕКВ!A$1:B$65536,2,FALSE)</f>
        <v>Капітальні трансферти урядам іноземних держав та міжнародним організаціям</v>
      </c>
      <c r="B79" s="53">
        <v>3230</v>
      </c>
      <c r="C79" s="48">
        <f t="shared" si="1"/>
        <v>0</v>
      </c>
      <c r="D79" s="48">
        <f t="shared" si="4"/>
        <v>0</v>
      </c>
      <c r="E79" s="54">
        <v>0</v>
      </c>
      <c r="F79" s="54">
        <v>0</v>
      </c>
      <c r="G79" s="54">
        <v>0</v>
      </c>
      <c r="H79" s="54">
        <v>0</v>
      </c>
      <c r="I79" s="48">
        <f t="shared" si="3"/>
        <v>0</v>
      </c>
      <c r="J79" s="54">
        <v>0</v>
      </c>
      <c r="K79" s="54">
        <v>0</v>
      </c>
      <c r="L79" s="54">
        <v>0</v>
      </c>
      <c r="M79" s="54"/>
      <c r="N79" s="54">
        <v>0</v>
      </c>
      <c r="O79" s="54">
        <v>0</v>
      </c>
      <c r="P79" s="54">
        <v>0</v>
      </c>
    </row>
    <row r="80" spans="1:16" ht="15" x14ac:dyDescent="0.25">
      <c r="A80" s="52" t="str">
        <f>VLOOKUP(B80,[1]ДовКЕКВ!A$1:B$65536,2,FALSE)</f>
        <v>Капітальні трансферти населенню</v>
      </c>
      <c r="B80" s="53">
        <v>3240</v>
      </c>
      <c r="C80" s="48">
        <f t="shared" si="1"/>
        <v>0</v>
      </c>
      <c r="D80" s="48">
        <f t="shared" si="4"/>
        <v>0</v>
      </c>
      <c r="E80" s="54">
        <v>0</v>
      </c>
      <c r="F80" s="54">
        <v>0</v>
      </c>
      <c r="G80" s="54">
        <v>0</v>
      </c>
      <c r="H80" s="54">
        <v>0</v>
      </c>
      <c r="I80" s="48">
        <f t="shared" si="3"/>
        <v>0</v>
      </c>
      <c r="J80" s="54">
        <v>0</v>
      </c>
      <c r="K80" s="54">
        <v>0</v>
      </c>
      <c r="L80" s="54">
        <v>0</v>
      </c>
      <c r="M80" s="54"/>
      <c r="N80" s="54">
        <v>0</v>
      </c>
      <c r="O80" s="54">
        <v>0</v>
      </c>
      <c r="P80" s="54">
        <v>0</v>
      </c>
    </row>
    <row r="81" spans="1:16" ht="18" hidden="1" customHeight="1" x14ac:dyDescent="0.2">
      <c r="A81" s="59"/>
      <c r="B81" s="53"/>
      <c r="C81" s="48"/>
      <c r="D81" s="48"/>
      <c r="E81" s="54"/>
      <c r="F81" s="54"/>
      <c r="G81" s="54"/>
      <c r="H81" s="54"/>
      <c r="I81" s="48"/>
      <c r="J81" s="54"/>
      <c r="K81" s="54"/>
      <c r="L81" s="54"/>
      <c r="M81" s="54"/>
      <c r="N81" s="54"/>
      <c r="O81" s="54"/>
      <c r="P81" s="54"/>
    </row>
    <row r="82" spans="1:16" s="51" customFormat="1" ht="15" x14ac:dyDescent="0.2">
      <c r="A82" s="60" t="str">
        <f>VLOOKUP(B82,[1]ДовКреди!A$1:B$65536,2,FALSE)</f>
        <v>Надання внутрішніх кредитів </v>
      </c>
      <c r="B82" s="61">
        <v>4110</v>
      </c>
      <c r="C82" s="48">
        <f>D82+I82+O82+P82</f>
        <v>0</v>
      </c>
      <c r="D82" s="48">
        <f t="shared" si="4"/>
        <v>0</v>
      </c>
      <c r="E82" s="48">
        <f t="shared" ref="E82:P82" si="19">SUM(E83:E85)</f>
        <v>0</v>
      </c>
      <c r="F82" s="48">
        <f t="shared" si="19"/>
        <v>0</v>
      </c>
      <c r="G82" s="48">
        <f t="shared" si="19"/>
        <v>0</v>
      </c>
      <c r="H82" s="48">
        <f t="shared" si="19"/>
        <v>0</v>
      </c>
      <c r="I82" s="48">
        <f>SUM(J82:M82)</f>
        <v>0</v>
      </c>
      <c r="J82" s="48">
        <f t="shared" si="19"/>
        <v>0</v>
      </c>
      <c r="K82" s="48">
        <f>SUM(K83:K85)</f>
        <v>0</v>
      </c>
      <c r="L82" s="48">
        <f>SUM(L83:L85)</f>
        <v>0</v>
      </c>
      <c r="M82" s="48"/>
      <c r="N82" s="48">
        <f t="shared" si="19"/>
        <v>0</v>
      </c>
      <c r="O82" s="48">
        <f t="shared" si="19"/>
        <v>0</v>
      </c>
      <c r="P82" s="48">
        <f t="shared" si="19"/>
        <v>0</v>
      </c>
    </row>
    <row r="83" spans="1:16" ht="16.5" customHeight="1" x14ac:dyDescent="0.25">
      <c r="A83" s="62" t="str">
        <f>VLOOKUP(B83,[1]ДовКреди!A$1:B$65536,2,FALSE)</f>
        <v>Надання кредитів органам державного управління інших рівнів </v>
      </c>
      <c r="B83" s="47">
        <v>4111</v>
      </c>
      <c r="C83" s="48">
        <f>D83+I83+O83+P83</f>
        <v>0</v>
      </c>
      <c r="D83" s="48">
        <f t="shared" si="4"/>
        <v>0</v>
      </c>
      <c r="E83" s="54">
        <v>0</v>
      </c>
      <c r="F83" s="54">
        <v>0</v>
      </c>
      <c r="G83" s="54">
        <v>0</v>
      </c>
      <c r="H83" s="54">
        <v>0</v>
      </c>
      <c r="I83" s="48">
        <f>SUM(J83:M83)</f>
        <v>0</v>
      </c>
      <c r="J83" s="54">
        <v>0</v>
      </c>
      <c r="K83" s="54">
        <v>0</v>
      </c>
      <c r="L83" s="54">
        <v>0</v>
      </c>
      <c r="M83" s="54"/>
      <c r="N83" s="54">
        <v>0</v>
      </c>
      <c r="O83" s="54">
        <v>0</v>
      </c>
      <c r="P83" s="54">
        <v>0</v>
      </c>
    </row>
    <row r="84" spans="1:16" ht="15" x14ac:dyDescent="0.25">
      <c r="A84" s="62" t="str">
        <f>VLOOKUP(B84,[1]ДовКреди!A$1:B$65536,2,FALSE)</f>
        <v>Надання кредитів підприємствам, установам, організаціям </v>
      </c>
      <c r="B84" s="47">
        <v>4112</v>
      </c>
      <c r="C84" s="48">
        <f>D84+I84+O84+P84</f>
        <v>0</v>
      </c>
      <c r="D84" s="48">
        <f t="shared" si="4"/>
        <v>0</v>
      </c>
      <c r="E84" s="54">
        <v>0</v>
      </c>
      <c r="F84" s="54">
        <v>0</v>
      </c>
      <c r="G84" s="54">
        <v>0</v>
      </c>
      <c r="H84" s="54">
        <v>0</v>
      </c>
      <c r="I84" s="48">
        <f>SUM(J84:M84)</f>
        <v>0</v>
      </c>
      <c r="J84" s="54">
        <v>0</v>
      </c>
      <c r="K84" s="54">
        <v>0</v>
      </c>
      <c r="L84" s="54">
        <v>0</v>
      </c>
      <c r="M84" s="54"/>
      <c r="N84" s="54">
        <v>0</v>
      </c>
      <c r="O84" s="54">
        <v>0</v>
      </c>
      <c r="P84" s="54">
        <v>0</v>
      </c>
    </row>
    <row r="85" spans="1:16" ht="15" x14ac:dyDescent="0.25">
      <c r="A85" s="62" t="str">
        <f>VLOOKUP(B85,[1]ДовКреди!A$1:B$65536,2,FALSE)</f>
        <v>Надання інших внутрішніх кредитів </v>
      </c>
      <c r="B85" s="47">
        <v>4113</v>
      </c>
      <c r="C85" s="48">
        <f>D85+I85+O85+P85</f>
        <v>0</v>
      </c>
      <c r="D85" s="48">
        <f t="shared" si="4"/>
        <v>0</v>
      </c>
      <c r="E85" s="54">
        <v>0</v>
      </c>
      <c r="F85" s="54">
        <v>0</v>
      </c>
      <c r="G85" s="54">
        <v>0</v>
      </c>
      <c r="H85" s="54">
        <v>0</v>
      </c>
      <c r="I85" s="48">
        <f>SUM(J85:M85)</f>
        <v>0</v>
      </c>
      <c r="J85" s="54">
        <v>0</v>
      </c>
      <c r="K85" s="54">
        <v>0</v>
      </c>
      <c r="L85" s="54">
        <v>0</v>
      </c>
      <c r="M85" s="54"/>
      <c r="N85" s="54">
        <v>0</v>
      </c>
      <c r="O85" s="54">
        <v>0</v>
      </c>
      <c r="P85" s="54">
        <v>0</v>
      </c>
    </row>
    <row r="86" spans="1:16" ht="15" x14ac:dyDescent="0.2">
      <c r="A86" s="63" t="str">
        <f>VLOOKUP(B86,[1]ДовКреди!A$1:B$65536,2,FALSE)</f>
        <v>Надання зовнішніх кредитів </v>
      </c>
      <c r="B86" s="64">
        <v>4210</v>
      </c>
      <c r="C86" s="48">
        <f>D86+I86+O86+P86</f>
        <v>0</v>
      </c>
      <c r="D86" s="48">
        <f t="shared" si="4"/>
        <v>0</v>
      </c>
      <c r="E86" s="54">
        <v>0</v>
      </c>
      <c r="F86" s="54">
        <v>0</v>
      </c>
      <c r="G86" s="54">
        <v>0</v>
      </c>
      <c r="H86" s="54">
        <v>0</v>
      </c>
      <c r="I86" s="48">
        <f>SUM(J86:M86)</f>
        <v>0</v>
      </c>
      <c r="J86" s="54">
        <v>0</v>
      </c>
      <c r="K86" s="54">
        <v>0</v>
      </c>
      <c r="L86" s="54">
        <v>0</v>
      </c>
      <c r="M86" s="54"/>
      <c r="N86" s="54">
        <v>0</v>
      </c>
      <c r="O86" s="54">
        <v>0</v>
      </c>
      <c r="P86" s="54">
        <v>0</v>
      </c>
    </row>
    <row r="87" spans="1:16" ht="15" x14ac:dyDescent="0.2">
      <c r="A87" s="59" t="s">
        <v>32</v>
      </c>
      <c r="B87" s="53"/>
      <c r="C87" s="48"/>
      <c r="D87" s="48"/>
      <c r="E87" s="54"/>
      <c r="F87" s="54"/>
      <c r="G87" s="54"/>
      <c r="H87" s="54"/>
      <c r="I87" s="48"/>
      <c r="J87" s="54"/>
      <c r="K87" s="54"/>
      <c r="L87" s="54"/>
      <c r="M87" s="54"/>
      <c r="N87" s="54"/>
      <c r="O87" s="54"/>
      <c r="P87" s="54"/>
    </row>
    <row r="88" spans="1:16" x14ac:dyDescent="0.2">
      <c r="A88" s="65"/>
    </row>
    <row r="89" spans="1:16" ht="15" x14ac:dyDescent="0.25">
      <c r="A89" s="66" t="s">
        <v>33</v>
      </c>
      <c r="B89" s="67"/>
      <c r="C89" s="67"/>
      <c r="D89" s="68"/>
      <c r="E89" s="68"/>
      <c r="F89" s="69"/>
      <c r="G89" s="67"/>
      <c r="H89" s="67"/>
      <c r="I89" s="70" t="s">
        <v>44</v>
      </c>
      <c r="J89" s="70"/>
      <c r="K89" s="70"/>
      <c r="L89" s="70"/>
      <c r="M89" s="70"/>
      <c r="N89" s="71"/>
    </row>
    <row r="90" spans="1:16" ht="15" x14ac:dyDescent="0.25">
      <c r="A90" s="72"/>
      <c r="B90" s="67"/>
      <c r="C90" s="67"/>
      <c r="D90" s="8" t="s">
        <v>34</v>
      </c>
      <c r="E90" s="8"/>
      <c r="F90" s="73"/>
      <c r="G90" s="73"/>
      <c r="H90" s="73"/>
      <c r="I90" s="74"/>
      <c r="J90" s="74"/>
      <c r="K90" s="74"/>
      <c r="L90" s="74"/>
      <c r="M90" s="74"/>
      <c r="N90" s="75"/>
    </row>
    <row r="91" spans="1:16" ht="15" x14ac:dyDescent="0.25">
      <c r="A91" s="76" t="s">
        <v>35</v>
      </c>
      <c r="B91" s="77"/>
      <c r="C91" s="77"/>
      <c r="D91" s="68"/>
      <c r="E91" s="68"/>
      <c r="F91" s="69"/>
      <c r="G91" s="67"/>
      <c r="H91" s="67"/>
      <c r="I91" s="70" t="s">
        <v>44</v>
      </c>
      <c r="J91" s="70"/>
      <c r="K91" s="70"/>
      <c r="L91" s="70"/>
      <c r="M91" s="70"/>
      <c r="N91" s="71"/>
    </row>
    <row r="92" spans="1:16" ht="15" x14ac:dyDescent="0.25">
      <c r="A92" s="80" t="s">
        <v>46</v>
      </c>
      <c r="B92" s="67"/>
      <c r="C92" s="67"/>
      <c r="D92" s="8" t="s">
        <v>34</v>
      </c>
      <c r="E92" s="8"/>
      <c r="F92" s="73"/>
      <c r="G92" s="73"/>
      <c r="H92" s="73"/>
      <c r="I92" s="74"/>
      <c r="J92" s="74"/>
      <c r="K92" s="74"/>
      <c r="L92" s="74"/>
      <c r="M92" s="74"/>
      <c r="N92" s="75"/>
    </row>
    <row r="93" spans="1:16" ht="15" x14ac:dyDescent="0.25">
      <c r="A93" s="78" t="s">
        <v>45</v>
      </c>
      <c r="B93" s="79"/>
      <c r="C93" s="67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</row>
    <row r="94" spans="1:16" ht="15" x14ac:dyDescent="0.25">
      <c r="A94" s="81"/>
      <c r="B94" s="82"/>
      <c r="C94" s="67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</row>
    <row r="95" spans="1:16" x14ac:dyDescent="0.2">
      <c r="A95" s="1" t="s">
        <v>36</v>
      </c>
    </row>
    <row r="96" spans="1:16" ht="3" customHeight="1" x14ac:dyDescent="0.2">
      <c r="A96" s="83"/>
    </row>
    <row r="97" spans="1:1" x14ac:dyDescent="0.2">
      <c r="A97" s="83" t="s">
        <v>37</v>
      </c>
    </row>
    <row r="98" spans="1:1" x14ac:dyDescent="0.2">
      <c r="A98" s="83" t="s">
        <v>38</v>
      </c>
    </row>
    <row r="99" spans="1:1" x14ac:dyDescent="0.2">
      <c r="A99" s="83" t="s">
        <v>39</v>
      </c>
    </row>
  </sheetData>
  <mergeCells count="30">
    <mergeCell ref="D92:E92"/>
    <mergeCell ref="I92:M92"/>
    <mergeCell ref="D89:E89"/>
    <mergeCell ref="I89:M89"/>
    <mergeCell ref="D90:E90"/>
    <mergeCell ref="I90:M90"/>
    <mergeCell ref="D91:E91"/>
    <mergeCell ref="I91:M91"/>
    <mergeCell ref="N16:P16"/>
    <mergeCell ref="N17:P18"/>
    <mergeCell ref="D18:D19"/>
    <mergeCell ref="E18:H18"/>
    <mergeCell ref="I18:I19"/>
    <mergeCell ref="J18:M18"/>
    <mergeCell ref="A10:P10"/>
    <mergeCell ref="A11:P11"/>
    <mergeCell ref="A12:P12"/>
    <mergeCell ref="A13:P13"/>
    <mergeCell ref="A14:P14"/>
    <mergeCell ref="A16:A19"/>
    <mergeCell ref="B16:B19"/>
    <mergeCell ref="C16:C19"/>
    <mergeCell ref="D16:H17"/>
    <mergeCell ref="I16:M17"/>
    <mergeCell ref="J1:P3"/>
    <mergeCell ref="A5:P5"/>
    <mergeCell ref="A6:P6"/>
    <mergeCell ref="A7:P7"/>
    <mergeCell ref="A8:P8"/>
    <mergeCell ref="A9:P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2022-01-15T18:20:38Z</dcterms:modified>
</cp:coreProperties>
</file>