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kachenko\Desktop\"/>
    </mc:Choice>
  </mc:AlternateContent>
  <xr:revisionPtr revIDLastSave="0" documentId="13_ncr:1_{80A12C72-B5EC-4DAE-82F7-874158B264D8}" xr6:coauthVersionLast="37" xr6:coauthVersionMax="45" xr10:uidLastSave="{00000000-0000-0000-0000-000000000000}"/>
  <bookViews>
    <workbookView xWindow="0" yWindow="0" windowWidth="23040" windowHeight="9060" xr2:uid="{285C412E-1F68-4638-A1EC-9908B6D4F848}"/>
  </bookViews>
  <sheets>
    <sheet name="EIR " sheetId="2" r:id="rId1"/>
    <sheet name="Подальше_визнання" sheetId="3" r:id="rId2"/>
    <sheet name="ставки" sheetId="4" r:id="rId3"/>
    <sheet name="Приклад_4" sheetId="5" r:id="rId4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5" l="1"/>
  <c r="G1" i="5"/>
  <c r="G5" i="5" s="1"/>
  <c r="D1" i="5"/>
  <c r="E10" i="5"/>
  <c r="E6" i="5"/>
  <c r="H6" i="5" s="1"/>
  <c r="D6" i="5"/>
  <c r="G6" i="5" s="1"/>
  <c r="B6" i="5"/>
  <c r="B10" i="5" s="1"/>
  <c r="A6" i="3"/>
  <c r="D6" i="3" s="1"/>
  <c r="A9" i="2"/>
  <c r="E6" i="3"/>
  <c r="B7" i="2"/>
  <c r="B8" i="3" s="1"/>
  <c r="B12" i="5" l="1"/>
  <c r="H10" i="5"/>
  <c r="H12" i="5" s="1"/>
  <c r="E12" i="5"/>
  <c r="B6" i="3"/>
  <c r="B10" i="3" s="1"/>
  <c r="B12" i="3" s="1"/>
  <c r="E8" i="3"/>
  <c r="E10" i="3" s="1"/>
  <c r="E12" i="3" l="1"/>
</calcChain>
</file>

<file path=xl/sharedStrings.xml><?xml version="1.0" encoding="utf-8"?>
<sst xmlns="http://schemas.openxmlformats.org/spreadsheetml/2006/main" count="67" uniqueCount="24">
  <si>
    <t>Грошові потоки</t>
  </si>
  <si>
    <t>Дати</t>
  </si>
  <si>
    <t>Суми</t>
  </si>
  <si>
    <t>Ефективна ставка</t>
  </si>
  <si>
    <t>днів</t>
  </si>
  <si>
    <t>Дисконтована вартість</t>
  </si>
  <si>
    <t>Фінансові доходи - червень</t>
  </si>
  <si>
    <t>Фінансові доходи - липень</t>
  </si>
  <si>
    <t>Вартість кредитів за даними статистичної звітності банків України (без урахування овердрафту)</t>
  </si>
  <si>
    <t>(середньозважена за день вартість у процентах річних за даними файлу 3AX "Дані про суми та вартість кредитів (у процентах річних) і суми та вартість депозитів (у процентах річних)", %) *</t>
  </si>
  <si>
    <t>Дата</t>
  </si>
  <si>
    <t>Усього</t>
  </si>
  <si>
    <t>з них:</t>
  </si>
  <si>
    <t>у т.ч.</t>
  </si>
  <si>
    <t>фізичні особи</t>
  </si>
  <si>
    <t>суб`єкти господарювання</t>
  </si>
  <si>
    <t>національна валюта</t>
  </si>
  <si>
    <t>іноземна валюта</t>
  </si>
  <si>
    <t>усього </t>
  </si>
  <si>
    <t>коротко-строкові</t>
  </si>
  <si>
    <t>довго-строкові</t>
  </si>
  <si>
    <t>Ставка дисконтування</t>
  </si>
  <si>
    <t>Компонент фінансування</t>
  </si>
  <si>
    <t>Фінансові доходи - травень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</si>
</sst>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10" fontId="0" fillId="0" borderId="0" xfId="1" applyNumberFormat="1" applyFont="1"/>
    <xf numFmtId="3" fontId="0" fillId="0" borderId="0" xfId="0" applyNumberFormat="1"/>
    <xf numFmtId="14" fontId="0" fillId="0" borderId="1" xfId="0" applyNumberFormat="1" applyBorder="1"/>
    <xf numFmtId="3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10" fontId="2" fillId="2" borderId="1" xfId="1" applyNumberFormat="1" applyFont="1" applyFill="1" applyBorder="1" applyAlignment="1">
      <alignment horizontal="center"/>
    </xf>
    <xf numFmtId="10" fontId="0" fillId="2" borderId="3" xfId="1" applyNumberFormat="1" applyFont="1" applyFill="1" applyBorder="1"/>
    <xf numFmtId="14" fontId="3" fillId="0" borderId="0" xfId="0" applyNumberFormat="1" applyFont="1"/>
    <xf numFmtId="0" fontId="0" fillId="0" borderId="0" xfId="0"/>
    <xf numFmtId="165" fontId="4" fillId="0" borderId="0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vertical="center" wrapText="1"/>
    </xf>
    <xf numFmtId="165" fontId="4" fillId="3" borderId="0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B52D1-A2DA-4898-9F39-D1AA7A52F6C6}">
  <dimension ref="A2:C9"/>
  <sheetViews>
    <sheetView tabSelected="1" workbookViewId="0">
      <selection activeCell="A2" sqref="A2:B9"/>
    </sheetView>
  </sheetViews>
  <sheetFormatPr defaultRowHeight="14.4" x14ac:dyDescent="0.3"/>
  <cols>
    <col min="1" max="1" width="21.88671875" customWidth="1"/>
    <col min="2" max="2" width="10.5546875" bestFit="1" customWidth="1"/>
  </cols>
  <sheetData>
    <row r="2" spans="1:3" x14ac:dyDescent="0.3">
      <c r="A2" s="16" t="s">
        <v>0</v>
      </c>
      <c r="B2" s="16"/>
    </row>
    <row r="3" spans="1:3" x14ac:dyDescent="0.3">
      <c r="A3" s="5" t="s">
        <v>1</v>
      </c>
      <c r="B3" s="6" t="s">
        <v>2</v>
      </c>
    </row>
    <row r="4" spans="1:3" x14ac:dyDescent="0.3">
      <c r="A4" s="3">
        <v>44336</v>
      </c>
      <c r="B4" s="4">
        <v>1600000</v>
      </c>
    </row>
    <row r="5" spans="1:3" x14ac:dyDescent="0.3">
      <c r="A5" s="3">
        <v>44784</v>
      </c>
      <c r="B5" s="4">
        <v>-2000000</v>
      </c>
    </row>
    <row r="6" spans="1:3" ht="15" thickBot="1" x14ac:dyDescent="0.35"/>
    <row r="7" spans="1:3" ht="15" thickBot="1" x14ac:dyDescent="0.35">
      <c r="A7" t="s">
        <v>3</v>
      </c>
      <c r="B7" s="7">
        <f>XIRR(B4:B5,A4:A5)</f>
        <v>0.19937695860862728</v>
      </c>
      <c r="C7" s="1"/>
    </row>
    <row r="9" spans="1:3" x14ac:dyDescent="0.3">
      <c r="A9">
        <f>A5-A4</f>
        <v>448</v>
      </c>
      <c r="B9" t="s">
        <v>4</v>
      </c>
    </row>
  </sheetData>
  <mergeCells count="1">
    <mergeCell ref="A2:B2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20574-FA7E-49DD-8AA1-2A8EC2162626}">
  <dimension ref="A1:E12"/>
  <sheetViews>
    <sheetView workbookViewId="0">
      <selection activeCell="D2" sqref="D2"/>
    </sheetView>
  </sheetViews>
  <sheetFormatPr defaultRowHeight="14.4" x14ac:dyDescent="0.3"/>
  <cols>
    <col min="1" max="1" width="25.21875" bestFit="1" customWidth="1"/>
    <col min="2" max="2" width="9.5546875" bestFit="1" customWidth="1"/>
    <col min="4" max="4" width="24.44140625" bestFit="1" customWidth="1"/>
    <col min="5" max="5" width="17.21875" customWidth="1"/>
  </cols>
  <sheetData>
    <row r="1" spans="1:5" x14ac:dyDescent="0.3">
      <c r="A1" s="8">
        <v>44348</v>
      </c>
      <c r="D1" s="8">
        <v>44378</v>
      </c>
    </row>
    <row r="3" spans="1:5" x14ac:dyDescent="0.3">
      <c r="A3" s="16" t="s">
        <v>0</v>
      </c>
      <c r="B3" s="16"/>
      <c r="D3" s="16" t="s">
        <v>0</v>
      </c>
      <c r="E3" s="16"/>
    </row>
    <row r="4" spans="1:5" x14ac:dyDescent="0.3">
      <c r="A4" s="5" t="s">
        <v>1</v>
      </c>
      <c r="B4" s="6" t="s">
        <v>2</v>
      </c>
      <c r="D4" s="5" t="s">
        <v>1</v>
      </c>
      <c r="E4" s="6" t="s">
        <v>2</v>
      </c>
    </row>
    <row r="5" spans="1:5" x14ac:dyDescent="0.3">
      <c r="A5" s="3">
        <v>44348</v>
      </c>
      <c r="B5" s="4">
        <v>0</v>
      </c>
      <c r="D5" s="3">
        <v>44378</v>
      </c>
      <c r="E5" s="4">
        <v>0</v>
      </c>
    </row>
    <row r="6" spans="1:5" x14ac:dyDescent="0.3">
      <c r="A6" s="3">
        <f>'EIR '!A5</f>
        <v>44784</v>
      </c>
      <c r="B6" s="4">
        <f>'EIR '!B5</f>
        <v>-2000000</v>
      </c>
      <c r="D6" s="3">
        <f>A6</f>
        <v>44784</v>
      </c>
      <c r="E6" s="4">
        <f>'EIR '!B5</f>
        <v>-2000000</v>
      </c>
    </row>
    <row r="7" spans="1:5" ht="15" thickBot="1" x14ac:dyDescent="0.35"/>
    <row r="8" spans="1:5" ht="15" thickBot="1" x14ac:dyDescent="0.35">
      <c r="A8" t="s">
        <v>3</v>
      </c>
      <c r="B8" s="7">
        <f>'EIR '!B7</f>
        <v>0.19937695860862728</v>
      </c>
      <c r="D8" t="s">
        <v>3</v>
      </c>
      <c r="E8" s="7">
        <f>'EIR '!B7</f>
        <v>0.19937695860862728</v>
      </c>
    </row>
    <row r="10" spans="1:5" x14ac:dyDescent="0.3">
      <c r="A10" t="s">
        <v>5</v>
      </c>
      <c r="B10" s="4">
        <f>-XNPV(B8,B5:B6,A5:A6)</f>
        <v>1609591.9378968303</v>
      </c>
      <c r="D10" t="s">
        <v>5</v>
      </c>
      <c r="E10" s="4">
        <f>-XNPV(E8,E5:E6,D5:D6)</f>
        <v>1633824.0995583087</v>
      </c>
    </row>
    <row r="12" spans="1:5" x14ac:dyDescent="0.3">
      <c r="A12" t="s">
        <v>23</v>
      </c>
      <c r="B12" s="2">
        <f>B10-'EIR '!B4</f>
        <v>9591.9378968302626</v>
      </c>
      <c r="D12" s="9" t="s">
        <v>6</v>
      </c>
      <c r="E12" s="2">
        <f>E10-B10</f>
        <v>24232.161661478458</v>
      </c>
    </row>
  </sheetData>
  <mergeCells count="2">
    <mergeCell ref="A3:B3"/>
    <mergeCell ref="D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DFA94-7858-46C0-B70D-B4C91A341804}">
  <dimension ref="A1:S202"/>
  <sheetViews>
    <sheetView topLeftCell="A87" workbookViewId="0">
      <selection activeCell="P100" sqref="P100"/>
    </sheetView>
  </sheetViews>
  <sheetFormatPr defaultRowHeight="14.4" x14ac:dyDescent="0.3"/>
  <sheetData>
    <row r="1" spans="1:19" x14ac:dyDescent="0.3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19" x14ac:dyDescent="0.3">
      <c r="A2" s="18" t="s">
        <v>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x14ac:dyDescent="0.3">
      <c r="A3" s="20" t="s">
        <v>10</v>
      </c>
      <c r="B3" s="23" t="s">
        <v>11</v>
      </c>
      <c r="C3" s="23"/>
      <c r="D3" s="23"/>
      <c r="E3" s="23"/>
      <c r="F3" s="23"/>
      <c r="G3" s="23"/>
      <c r="H3" s="23" t="s">
        <v>12</v>
      </c>
      <c r="I3" s="23"/>
      <c r="J3" s="23"/>
      <c r="K3" s="23"/>
      <c r="L3" s="23"/>
      <c r="M3" s="23"/>
      <c r="N3" s="23"/>
      <c r="O3" s="23"/>
      <c r="P3" s="23"/>
      <c r="Q3" s="23"/>
      <c r="R3" s="23"/>
      <c r="S3" s="24"/>
    </row>
    <row r="4" spans="1:19" x14ac:dyDescent="0.3">
      <c r="A4" s="21"/>
      <c r="B4" s="23" t="s">
        <v>13</v>
      </c>
      <c r="C4" s="23"/>
      <c r="D4" s="23"/>
      <c r="E4" s="23"/>
      <c r="F4" s="23"/>
      <c r="G4" s="23"/>
      <c r="H4" s="23" t="s">
        <v>14</v>
      </c>
      <c r="I4" s="23"/>
      <c r="J4" s="23"/>
      <c r="K4" s="23"/>
      <c r="L4" s="23"/>
      <c r="M4" s="23"/>
      <c r="N4" s="23" t="s">
        <v>15</v>
      </c>
      <c r="O4" s="23"/>
      <c r="P4" s="23"/>
      <c r="Q4" s="23"/>
      <c r="R4" s="23"/>
      <c r="S4" s="24"/>
    </row>
    <row r="5" spans="1:19" x14ac:dyDescent="0.3">
      <c r="A5" s="21"/>
      <c r="B5" s="23" t="s">
        <v>16</v>
      </c>
      <c r="C5" s="23"/>
      <c r="D5" s="23"/>
      <c r="E5" s="23" t="s">
        <v>17</v>
      </c>
      <c r="F5" s="23"/>
      <c r="G5" s="23"/>
      <c r="H5" s="23" t="s">
        <v>16</v>
      </c>
      <c r="I5" s="23"/>
      <c r="J5" s="23"/>
      <c r="K5" s="23" t="s">
        <v>17</v>
      </c>
      <c r="L5" s="23"/>
      <c r="M5" s="23"/>
      <c r="N5" s="23" t="s">
        <v>16</v>
      </c>
      <c r="O5" s="23"/>
      <c r="P5" s="23"/>
      <c r="Q5" s="23" t="s">
        <v>17</v>
      </c>
      <c r="R5" s="23"/>
      <c r="S5" s="24"/>
    </row>
    <row r="6" spans="1:19" ht="26.4" x14ac:dyDescent="0.3">
      <c r="A6" s="22"/>
      <c r="B6" s="12" t="s">
        <v>18</v>
      </c>
      <c r="C6" s="12" t="s">
        <v>19</v>
      </c>
      <c r="D6" s="12" t="s">
        <v>20</v>
      </c>
      <c r="E6" s="12" t="s">
        <v>18</v>
      </c>
      <c r="F6" s="12" t="s">
        <v>19</v>
      </c>
      <c r="G6" s="12" t="s">
        <v>20</v>
      </c>
      <c r="H6" s="12" t="s">
        <v>18</v>
      </c>
      <c r="I6" s="12" t="s">
        <v>19</v>
      </c>
      <c r="J6" s="12" t="s">
        <v>20</v>
      </c>
      <c r="K6" s="12" t="s">
        <v>18</v>
      </c>
      <c r="L6" s="12" t="s">
        <v>19</v>
      </c>
      <c r="M6" s="12" t="s">
        <v>20</v>
      </c>
      <c r="N6" s="12" t="s">
        <v>18</v>
      </c>
      <c r="O6" s="12" t="s">
        <v>19</v>
      </c>
      <c r="P6" s="12" t="s">
        <v>20</v>
      </c>
      <c r="Q6" s="12" t="s">
        <v>18</v>
      </c>
      <c r="R6" s="12" t="s">
        <v>19</v>
      </c>
      <c r="S6" s="13" t="s">
        <v>20</v>
      </c>
    </row>
    <row r="7" spans="1:19" x14ac:dyDescent="0.3">
      <c r="A7" s="14">
        <v>44200</v>
      </c>
      <c r="B7" s="10">
        <v>17.2556339695494</v>
      </c>
      <c r="C7" s="10">
        <v>16.739479575716</v>
      </c>
      <c r="D7" s="10">
        <v>21.350272445358399</v>
      </c>
      <c r="E7" s="10">
        <v>5.0036477752715101</v>
      </c>
      <c r="F7" s="10">
        <v>4.6684752727644803</v>
      </c>
      <c r="G7" s="10">
        <v>7.2031511901208196</v>
      </c>
      <c r="H7" s="10">
        <v>35.703203728600499</v>
      </c>
      <c r="I7" s="11">
        <v>36.179578239815498</v>
      </c>
      <c r="J7" s="10">
        <v>33.054251095338998</v>
      </c>
      <c r="K7" s="10">
        <v>0</v>
      </c>
      <c r="L7" s="10">
        <v>0</v>
      </c>
      <c r="M7" s="10">
        <v>0</v>
      </c>
      <c r="N7" s="11">
        <v>8.7833229077501898</v>
      </c>
      <c r="O7" s="11">
        <v>8.3930205365066595</v>
      </c>
      <c r="P7" s="11">
        <v>12.5738954605191</v>
      </c>
      <c r="Q7" s="11">
        <v>5.0036477752715101</v>
      </c>
      <c r="R7" s="11">
        <v>4.6684752727644803</v>
      </c>
      <c r="S7" s="11">
        <v>7.2031511901208196</v>
      </c>
    </row>
    <row r="8" spans="1:19" x14ac:dyDescent="0.3">
      <c r="A8" s="14">
        <v>44201</v>
      </c>
      <c r="B8" s="10">
        <v>11.7014310619269</v>
      </c>
      <c r="C8" s="10">
        <v>11.0669218269929</v>
      </c>
      <c r="D8" s="10">
        <v>13.9471529041469</v>
      </c>
      <c r="E8" s="10">
        <v>5.8673039935993803</v>
      </c>
      <c r="F8" s="10">
        <v>5.9239937519583599</v>
      </c>
      <c r="G8" s="10">
        <v>5.0747294845012201</v>
      </c>
      <c r="H8" s="10">
        <v>33.965918037233699</v>
      </c>
      <c r="I8" s="11">
        <v>36.026556909211102</v>
      </c>
      <c r="J8" s="10">
        <v>27.824524595861501</v>
      </c>
      <c r="K8" s="10">
        <v>0</v>
      </c>
      <c r="L8" s="10">
        <v>0</v>
      </c>
      <c r="M8" s="10">
        <v>0</v>
      </c>
      <c r="N8" s="11">
        <v>9.2022256947033902</v>
      </c>
      <c r="O8" s="11">
        <v>8.3882822083187705</v>
      </c>
      <c r="P8" s="11">
        <v>12.142195744512099</v>
      </c>
      <c r="Q8" s="11">
        <v>5.8673039935993803</v>
      </c>
      <c r="R8" s="11">
        <v>5.9239937519583599</v>
      </c>
      <c r="S8" s="11">
        <v>5.0747294845012201</v>
      </c>
    </row>
    <row r="9" spans="1:19" x14ac:dyDescent="0.3">
      <c r="A9" s="14">
        <v>44202</v>
      </c>
      <c r="B9" s="10">
        <v>11.421070938659099</v>
      </c>
      <c r="C9" s="10">
        <v>10.724691704870899</v>
      </c>
      <c r="D9" s="10">
        <v>21.9459128625892</v>
      </c>
      <c r="E9" s="10">
        <v>4.3473698390226101</v>
      </c>
      <c r="F9" s="10">
        <v>4.2878469500961396</v>
      </c>
      <c r="G9" s="10">
        <v>6.8141522894188302</v>
      </c>
      <c r="H9" s="10">
        <v>34.7664654290922</v>
      </c>
      <c r="I9" s="11">
        <v>35.784263709029503</v>
      </c>
      <c r="J9" s="10">
        <v>31.266073115211501</v>
      </c>
      <c r="K9" s="10">
        <v>6</v>
      </c>
      <c r="L9" s="10">
        <v>6</v>
      </c>
      <c r="M9" s="10">
        <v>0</v>
      </c>
      <c r="N9" s="11">
        <v>8.1619327680932301</v>
      </c>
      <c r="O9" s="11">
        <v>7.90352948449579</v>
      </c>
      <c r="P9" s="11">
        <v>14.4829464811124</v>
      </c>
      <c r="Q9" s="11">
        <v>4.34733947956191</v>
      </c>
      <c r="R9" s="11">
        <v>4.2878147382108196</v>
      </c>
      <c r="S9" s="11">
        <v>6.8141522894188302</v>
      </c>
    </row>
    <row r="10" spans="1:19" x14ac:dyDescent="0.3">
      <c r="A10" s="14">
        <v>44207</v>
      </c>
      <c r="B10" s="10">
        <v>13.776900168602999</v>
      </c>
      <c r="C10" s="10">
        <v>13.019652983222301</v>
      </c>
      <c r="D10" s="10">
        <v>26.464315133235601</v>
      </c>
      <c r="E10" s="10">
        <v>3.5856259880711998</v>
      </c>
      <c r="F10" s="10">
        <v>3.47014397268675</v>
      </c>
      <c r="G10" s="10">
        <v>6.9138615945205402</v>
      </c>
      <c r="H10" s="10">
        <v>35.836492107750502</v>
      </c>
      <c r="I10" s="11">
        <v>36.126436629825498</v>
      </c>
      <c r="J10" s="10">
        <v>34.268333675181204</v>
      </c>
      <c r="K10" s="10">
        <v>0</v>
      </c>
      <c r="L10" s="10">
        <v>0</v>
      </c>
      <c r="M10" s="10">
        <v>0</v>
      </c>
      <c r="N10" s="11">
        <v>7.7682499238300604</v>
      </c>
      <c r="O10" s="11">
        <v>7.5483343293148497</v>
      </c>
      <c r="P10" s="11">
        <v>15.089698548244799</v>
      </c>
      <c r="Q10" s="11">
        <v>3.5856259880711998</v>
      </c>
      <c r="R10" s="11">
        <v>3.47014397268675</v>
      </c>
      <c r="S10" s="11">
        <v>6.9138615945205402</v>
      </c>
    </row>
    <row r="11" spans="1:19" x14ac:dyDescent="0.3">
      <c r="A11" s="14">
        <v>44208</v>
      </c>
      <c r="B11" s="10">
        <v>11.194962849510601</v>
      </c>
      <c r="C11" s="10">
        <v>10.489224127989299</v>
      </c>
      <c r="D11" s="10">
        <v>19.2263515061465</v>
      </c>
      <c r="E11" s="10">
        <v>3.9557145278682602</v>
      </c>
      <c r="F11" s="10">
        <v>3.7289567893489499</v>
      </c>
      <c r="G11" s="10">
        <v>7.1183779792662003</v>
      </c>
      <c r="H11" s="10">
        <v>35.237651706178198</v>
      </c>
      <c r="I11" s="11">
        <v>36.740105551553903</v>
      </c>
      <c r="J11" s="10">
        <v>30.801277238241301</v>
      </c>
      <c r="K11" s="10">
        <v>6</v>
      </c>
      <c r="L11" s="10">
        <v>6</v>
      </c>
      <c r="M11" s="10">
        <v>0</v>
      </c>
      <c r="N11" s="11">
        <v>8.2133849714765201</v>
      </c>
      <c r="O11" s="11">
        <v>7.9037639595867004</v>
      </c>
      <c r="P11" s="11">
        <v>13.114645348166199</v>
      </c>
      <c r="Q11" s="11">
        <v>3.95564862436715</v>
      </c>
      <c r="R11" s="11">
        <v>3.7288783261687599</v>
      </c>
      <c r="S11" s="11">
        <v>7.1183779792662003</v>
      </c>
    </row>
    <row r="12" spans="1:19" x14ac:dyDescent="0.3">
      <c r="A12" s="14">
        <v>44209</v>
      </c>
      <c r="B12" s="10">
        <v>12.0842002100065</v>
      </c>
      <c r="C12" s="10">
        <v>11.348892780149001</v>
      </c>
      <c r="D12" s="10">
        <v>23.2138480798294</v>
      </c>
      <c r="E12" s="10">
        <v>3.5770304311615599</v>
      </c>
      <c r="F12" s="10">
        <v>3.3999104925513399</v>
      </c>
      <c r="G12" s="10">
        <v>7.4109486058687999</v>
      </c>
      <c r="H12" s="10">
        <v>35.746538129153599</v>
      </c>
      <c r="I12" s="11">
        <v>36.819349132929197</v>
      </c>
      <c r="J12" s="10">
        <v>31.917234298618698</v>
      </c>
      <c r="K12" s="10">
        <v>6</v>
      </c>
      <c r="L12" s="10">
        <v>6</v>
      </c>
      <c r="M12" s="10">
        <v>0</v>
      </c>
      <c r="N12" s="11">
        <v>8.6285078544377694</v>
      </c>
      <c r="O12" s="11">
        <v>8.3250754605190203</v>
      </c>
      <c r="P12" s="11">
        <v>16.092856719433101</v>
      </c>
      <c r="Q12" s="11">
        <v>3.5770181559009901</v>
      </c>
      <c r="R12" s="11">
        <v>3.3998967114124601</v>
      </c>
      <c r="S12" s="11">
        <v>7.4109486058687999</v>
      </c>
    </row>
    <row r="13" spans="1:19" x14ac:dyDescent="0.3">
      <c r="A13" s="14">
        <v>44210</v>
      </c>
      <c r="B13" s="10">
        <v>11.7247969304857</v>
      </c>
      <c r="C13" s="10">
        <v>11.1083673863969</v>
      </c>
      <c r="D13" s="10">
        <v>19.207144265995201</v>
      </c>
      <c r="E13" s="10">
        <v>3.6558613753259999</v>
      </c>
      <c r="F13" s="10">
        <v>3.4870512300484999</v>
      </c>
      <c r="G13" s="10">
        <v>6.9841172262853801</v>
      </c>
      <c r="H13" s="10">
        <v>35.661791106779397</v>
      </c>
      <c r="I13" s="11">
        <v>36.523021002592003</v>
      </c>
      <c r="J13" s="10">
        <v>32.541060883546699</v>
      </c>
      <c r="K13" s="10">
        <v>0</v>
      </c>
      <c r="L13" s="10">
        <v>0</v>
      </c>
      <c r="M13" s="10">
        <v>0</v>
      </c>
      <c r="N13" s="11">
        <v>8.4746351732870107</v>
      </c>
      <c r="O13" s="11">
        <v>8.2401976463837698</v>
      </c>
      <c r="P13" s="11">
        <v>12.347244241366701</v>
      </c>
      <c r="Q13" s="11">
        <v>3.6558613753259999</v>
      </c>
      <c r="R13" s="11">
        <v>3.4870512300484999</v>
      </c>
      <c r="S13" s="11">
        <v>6.9841172262853801</v>
      </c>
    </row>
    <row r="14" spans="1:19" x14ac:dyDescent="0.3">
      <c r="A14" s="14">
        <v>44211</v>
      </c>
      <c r="B14" s="10">
        <v>11.2058981684401</v>
      </c>
      <c r="C14" s="10">
        <v>10.568448045338201</v>
      </c>
      <c r="D14" s="10">
        <v>21.147502493839401</v>
      </c>
      <c r="E14" s="10">
        <v>4.2544685507427999</v>
      </c>
      <c r="F14" s="10">
        <v>4.06625142641367</v>
      </c>
      <c r="G14" s="10">
        <v>5.85556723468894</v>
      </c>
      <c r="H14" s="10">
        <v>35.283409072648702</v>
      </c>
      <c r="I14" s="11">
        <v>36.897614601412002</v>
      </c>
      <c r="J14" s="10">
        <v>30.019126986542801</v>
      </c>
      <c r="K14" s="10">
        <v>0</v>
      </c>
      <c r="L14" s="10">
        <v>0</v>
      </c>
      <c r="M14" s="10">
        <v>0</v>
      </c>
      <c r="N14" s="11">
        <v>8.33729747233156</v>
      </c>
      <c r="O14" s="11">
        <v>8.0690615955428608</v>
      </c>
      <c r="P14" s="11">
        <v>14.8640420871549</v>
      </c>
      <c r="Q14" s="11">
        <v>4.2544685507427999</v>
      </c>
      <c r="R14" s="11">
        <v>4.06625142641367</v>
      </c>
      <c r="S14" s="11">
        <v>5.85556723468894</v>
      </c>
    </row>
    <row r="15" spans="1:19" x14ac:dyDescent="0.3">
      <c r="A15" s="14">
        <v>44212</v>
      </c>
      <c r="B15" s="10">
        <v>16.801063595506601</v>
      </c>
      <c r="C15" s="10">
        <v>15.7120404360144</v>
      </c>
      <c r="D15" s="10">
        <v>24.962578281464499</v>
      </c>
      <c r="E15" s="10">
        <v>7.0242533779542704</v>
      </c>
      <c r="F15" s="10">
        <v>5.84470829570835</v>
      </c>
      <c r="G15" s="10">
        <v>8.1631553882768806</v>
      </c>
      <c r="H15" s="10">
        <v>35.305015667795203</v>
      </c>
      <c r="I15" s="11">
        <v>36.4441732141524</v>
      </c>
      <c r="J15" s="10">
        <v>31.701956294412099</v>
      </c>
      <c r="K15" s="10">
        <v>0</v>
      </c>
      <c r="L15" s="10">
        <v>0</v>
      </c>
      <c r="M15" s="10">
        <v>0</v>
      </c>
      <c r="N15" s="11">
        <v>8.9250455796882804</v>
      </c>
      <c r="O15" s="11">
        <v>8.5367749833200506</v>
      </c>
      <c r="P15" s="11">
        <v>14.456580238116</v>
      </c>
      <c r="Q15" s="11">
        <v>7.0242533779542704</v>
      </c>
      <c r="R15" s="11">
        <v>5.84470829570835</v>
      </c>
      <c r="S15" s="11">
        <v>8.1631553882768806</v>
      </c>
    </row>
    <row r="16" spans="1:19" x14ac:dyDescent="0.3">
      <c r="A16" s="14">
        <v>44214</v>
      </c>
      <c r="B16" s="10">
        <v>11.017847448924799</v>
      </c>
      <c r="C16" s="10">
        <v>10.398944713672501</v>
      </c>
      <c r="D16" s="10">
        <v>23.8891586512426</v>
      </c>
      <c r="E16" s="10">
        <v>4.04334728438391</v>
      </c>
      <c r="F16" s="10">
        <v>3.8121762466486899</v>
      </c>
      <c r="G16" s="10">
        <v>6.3355243121021196</v>
      </c>
      <c r="H16" s="10">
        <v>35.8452673396257</v>
      </c>
      <c r="I16" s="11">
        <v>36.848305546020299</v>
      </c>
      <c r="J16" s="10">
        <v>31.4458997017828</v>
      </c>
      <c r="K16" s="10">
        <v>0</v>
      </c>
      <c r="L16" s="10">
        <v>0</v>
      </c>
      <c r="M16" s="10">
        <v>0</v>
      </c>
      <c r="N16" s="11">
        <v>7.2102392213204398</v>
      </c>
      <c r="O16" s="11">
        <v>7.0129616076338799</v>
      </c>
      <c r="P16" s="11">
        <v>15.084970619954699</v>
      </c>
      <c r="Q16" s="11">
        <v>4.04334728438391</v>
      </c>
      <c r="R16" s="11">
        <v>3.8121762466486899</v>
      </c>
      <c r="S16" s="11">
        <v>6.3355243121021196</v>
      </c>
    </row>
    <row r="17" spans="1:19" x14ac:dyDescent="0.3">
      <c r="A17" s="14">
        <v>44215</v>
      </c>
      <c r="B17" s="10">
        <v>10.9022321084583</v>
      </c>
      <c r="C17" s="10">
        <v>10.228818456664101</v>
      </c>
      <c r="D17" s="10">
        <v>23.307640318511801</v>
      </c>
      <c r="E17" s="10">
        <v>5.7189135241401496</v>
      </c>
      <c r="F17" s="10">
        <v>5.6518403618857098</v>
      </c>
      <c r="G17" s="10">
        <v>6.8851839220833799</v>
      </c>
      <c r="H17" s="10">
        <v>35.362492400474899</v>
      </c>
      <c r="I17" s="11">
        <v>36.611093378933901</v>
      </c>
      <c r="J17" s="10">
        <v>31.373857219911599</v>
      </c>
      <c r="K17" s="10">
        <v>0</v>
      </c>
      <c r="L17" s="10">
        <v>0</v>
      </c>
      <c r="M17" s="10">
        <v>0</v>
      </c>
      <c r="N17" s="11">
        <v>7.7900350928304301</v>
      </c>
      <c r="O17" s="11">
        <v>7.5995018403774397</v>
      </c>
      <c r="P17" s="11">
        <v>14.476422026663201</v>
      </c>
      <c r="Q17" s="11">
        <v>5.7189135241401496</v>
      </c>
      <c r="R17" s="11">
        <v>5.6518403618857098</v>
      </c>
      <c r="S17" s="11">
        <v>6.8851839220833799</v>
      </c>
    </row>
    <row r="18" spans="1:19" x14ac:dyDescent="0.3">
      <c r="A18" s="14">
        <v>44216</v>
      </c>
      <c r="B18" s="10">
        <v>10.882086427081299</v>
      </c>
      <c r="C18" s="10">
        <v>10.255831796667501</v>
      </c>
      <c r="D18" s="10">
        <v>20.107610094977598</v>
      </c>
      <c r="E18" s="10">
        <v>4.9952016683496998</v>
      </c>
      <c r="F18" s="10">
        <v>4.9763511353842</v>
      </c>
      <c r="G18" s="10">
        <v>5.4970352122254997</v>
      </c>
      <c r="H18" s="10">
        <v>35.121030633005802</v>
      </c>
      <c r="I18" s="11">
        <v>36.801348862368002</v>
      </c>
      <c r="J18" s="10">
        <v>30.000938221457702</v>
      </c>
      <c r="K18" s="10">
        <v>6</v>
      </c>
      <c r="L18" s="10">
        <v>6</v>
      </c>
      <c r="M18" s="10">
        <v>0</v>
      </c>
      <c r="N18" s="11">
        <v>8.0052176579850904</v>
      </c>
      <c r="O18" s="11">
        <v>7.7802483932541504</v>
      </c>
      <c r="P18" s="11">
        <v>13.1641280173718</v>
      </c>
      <c r="Q18" s="11">
        <v>4.9951993577710496</v>
      </c>
      <c r="R18" s="11">
        <v>4.97634869303642</v>
      </c>
      <c r="S18" s="11">
        <v>5.4970352122254997</v>
      </c>
    </row>
    <row r="19" spans="1:19" x14ac:dyDescent="0.3">
      <c r="A19" s="14">
        <v>44217</v>
      </c>
      <c r="B19" s="10">
        <v>12.071313063334401</v>
      </c>
      <c r="C19" s="10">
        <v>11.3605554835415</v>
      </c>
      <c r="D19" s="10">
        <v>15.424428075549001</v>
      </c>
      <c r="E19" s="10">
        <v>3.26332723890037</v>
      </c>
      <c r="F19" s="10">
        <v>3.0463333670135802</v>
      </c>
      <c r="G19" s="10">
        <v>7.6622779876761697</v>
      </c>
      <c r="H19" s="10">
        <v>34.953145245055303</v>
      </c>
      <c r="I19" s="11">
        <v>36.4231518513377</v>
      </c>
      <c r="J19" s="10">
        <v>30.294947114420498</v>
      </c>
      <c r="K19" s="10">
        <v>0</v>
      </c>
      <c r="L19" s="10">
        <v>0</v>
      </c>
      <c r="M19" s="10">
        <v>0</v>
      </c>
      <c r="N19" s="11">
        <v>8.9777822196750492</v>
      </c>
      <c r="O19" s="11">
        <v>8.2719208307385497</v>
      </c>
      <c r="P19" s="11">
        <v>12.521237789010099</v>
      </c>
      <c r="Q19" s="11">
        <v>3.26332723890037</v>
      </c>
      <c r="R19" s="11">
        <v>3.0463333670135802</v>
      </c>
      <c r="S19" s="11">
        <v>7.6622779876761697</v>
      </c>
    </row>
    <row r="20" spans="1:19" x14ac:dyDescent="0.3">
      <c r="A20" s="14">
        <v>44218</v>
      </c>
      <c r="B20" s="10">
        <v>11.5276382117413</v>
      </c>
      <c r="C20" s="10">
        <v>10.6189075589509</v>
      </c>
      <c r="D20" s="10">
        <v>23.026337960071</v>
      </c>
      <c r="E20" s="10">
        <v>4.5159696000588196</v>
      </c>
      <c r="F20" s="10">
        <v>4.3306363094977796</v>
      </c>
      <c r="G20" s="10">
        <v>5.8608238239764701</v>
      </c>
      <c r="H20" s="10">
        <v>34.681461432037899</v>
      </c>
      <c r="I20" s="11">
        <v>36.314740676416797</v>
      </c>
      <c r="J20" s="10">
        <v>30.928960500635899</v>
      </c>
      <c r="K20" s="10">
        <v>0</v>
      </c>
      <c r="L20" s="10">
        <v>0</v>
      </c>
      <c r="M20" s="10">
        <v>0</v>
      </c>
      <c r="N20" s="11">
        <v>8.1767536207577205</v>
      </c>
      <c r="O20" s="11">
        <v>7.9200573703356998</v>
      </c>
      <c r="P20" s="11">
        <v>14.3451455391736</v>
      </c>
      <c r="Q20" s="11">
        <v>4.5159696000588196</v>
      </c>
      <c r="R20" s="11">
        <v>4.3306363094977796</v>
      </c>
      <c r="S20" s="11">
        <v>5.8608238239764701</v>
      </c>
    </row>
    <row r="21" spans="1:19" x14ac:dyDescent="0.3">
      <c r="A21" s="14">
        <v>44221</v>
      </c>
      <c r="B21" s="10">
        <v>12.6788743364176</v>
      </c>
      <c r="C21" s="10">
        <v>11.8712682404347</v>
      </c>
      <c r="D21" s="10">
        <v>27.343511768146001</v>
      </c>
      <c r="E21" s="10">
        <v>2.7406976569125101</v>
      </c>
      <c r="F21" s="10">
        <v>2.56170975126525</v>
      </c>
      <c r="G21" s="10">
        <v>6.2446489939981298</v>
      </c>
      <c r="H21" s="10">
        <v>35.821203312002197</v>
      </c>
      <c r="I21" s="11">
        <v>36.250913318197902</v>
      </c>
      <c r="J21" s="10">
        <v>33.958664312994998</v>
      </c>
      <c r="K21" s="10">
        <v>6</v>
      </c>
      <c r="L21" s="10">
        <v>6</v>
      </c>
      <c r="M21" s="10">
        <v>0</v>
      </c>
      <c r="N21" s="11">
        <v>7.5381570801521596</v>
      </c>
      <c r="O21" s="11">
        <v>7.3712385743673003</v>
      </c>
      <c r="P21" s="11">
        <v>14.9070620249129</v>
      </c>
      <c r="Q21" s="11">
        <v>2.7406974676742601</v>
      </c>
      <c r="R21" s="11">
        <v>2.5617095414373199</v>
      </c>
      <c r="S21" s="11">
        <v>6.2446489939981298</v>
      </c>
    </row>
    <row r="22" spans="1:19" x14ac:dyDescent="0.3">
      <c r="A22" s="14">
        <v>44222</v>
      </c>
      <c r="B22" s="10">
        <v>11.361380168480199</v>
      </c>
      <c r="C22" s="10">
        <v>10.4709122598625</v>
      </c>
      <c r="D22" s="10">
        <v>24.209543834338501</v>
      </c>
      <c r="E22" s="10">
        <v>4.7539192440202402</v>
      </c>
      <c r="F22" s="10">
        <v>4.1705858401404496</v>
      </c>
      <c r="G22" s="10">
        <v>6.5333916229845697</v>
      </c>
      <c r="H22" s="10">
        <v>34.7071548280231</v>
      </c>
      <c r="I22" s="11">
        <v>36.151316374394803</v>
      </c>
      <c r="J22" s="10">
        <v>31.245941543399599</v>
      </c>
      <c r="K22" s="10">
        <v>6</v>
      </c>
      <c r="L22" s="10">
        <v>6</v>
      </c>
      <c r="M22" s="10">
        <v>0</v>
      </c>
      <c r="N22" s="11">
        <v>7.9646488335000196</v>
      </c>
      <c r="O22" s="11">
        <v>7.7490186086325998</v>
      </c>
      <c r="P22" s="11">
        <v>14.6139354955373</v>
      </c>
      <c r="Q22" s="11">
        <v>4.7539118579345603</v>
      </c>
      <c r="R22" s="11">
        <v>4.1705714416220303</v>
      </c>
      <c r="S22" s="11">
        <v>6.5333916229845697</v>
      </c>
    </row>
    <row r="23" spans="1:19" x14ac:dyDescent="0.3">
      <c r="A23" s="14">
        <v>44223</v>
      </c>
      <c r="B23" s="10">
        <v>11.840670001732001</v>
      </c>
      <c r="C23" s="10">
        <v>10.881698091831</v>
      </c>
      <c r="D23" s="10">
        <v>23.309433707229399</v>
      </c>
      <c r="E23" s="10">
        <v>3.9130986650161801</v>
      </c>
      <c r="F23" s="10">
        <v>3.4623083178792502</v>
      </c>
      <c r="G23" s="10">
        <v>6.6648435658749499</v>
      </c>
      <c r="H23" s="10">
        <v>34.587612944484199</v>
      </c>
      <c r="I23" s="11">
        <v>36.352789647364403</v>
      </c>
      <c r="J23" s="10">
        <v>30.411997063256699</v>
      </c>
      <c r="K23" s="10">
        <v>0</v>
      </c>
      <c r="L23" s="10">
        <v>0</v>
      </c>
      <c r="M23" s="10">
        <v>0</v>
      </c>
      <c r="N23" s="11">
        <v>8.1479146218605898</v>
      </c>
      <c r="O23" s="11">
        <v>7.8496327281971903</v>
      </c>
      <c r="P23" s="11">
        <v>15.0450054083834</v>
      </c>
      <c r="Q23" s="11">
        <v>3.9130986650161801</v>
      </c>
      <c r="R23" s="11">
        <v>3.4623083178792502</v>
      </c>
      <c r="S23" s="11">
        <v>6.6648435658749499</v>
      </c>
    </row>
    <row r="24" spans="1:19" x14ac:dyDescent="0.3">
      <c r="A24" s="14">
        <v>44224</v>
      </c>
      <c r="B24" s="10">
        <v>11.910390193465</v>
      </c>
      <c r="C24" s="10">
        <v>11.0074224915982</v>
      </c>
      <c r="D24" s="10">
        <v>12.978512302061899</v>
      </c>
      <c r="E24" s="10">
        <v>4.4053195879698901</v>
      </c>
      <c r="F24" s="10">
        <v>4.3147135393043401</v>
      </c>
      <c r="G24" s="10">
        <v>5.8642087654052597</v>
      </c>
      <c r="H24" s="10">
        <v>34.088783883304401</v>
      </c>
      <c r="I24" s="11">
        <v>36.242136848399497</v>
      </c>
      <c r="J24" s="10">
        <v>28.9687864087302</v>
      </c>
      <c r="K24" s="10">
        <v>0</v>
      </c>
      <c r="L24" s="10">
        <v>0</v>
      </c>
      <c r="M24" s="10">
        <v>0</v>
      </c>
      <c r="N24" s="11">
        <v>9.9204307200164603</v>
      </c>
      <c r="O24" s="11">
        <v>7.9850709297312799</v>
      </c>
      <c r="P24" s="11">
        <v>12.0798109737225</v>
      </c>
      <c r="Q24" s="11">
        <v>4.4053195879698901</v>
      </c>
      <c r="R24" s="11">
        <v>4.3147135393043401</v>
      </c>
      <c r="S24" s="11">
        <v>5.8642087654052597</v>
      </c>
    </row>
    <row r="25" spans="1:19" x14ac:dyDescent="0.3">
      <c r="A25" s="14">
        <v>44225</v>
      </c>
      <c r="B25" s="10">
        <v>11.0092201777545</v>
      </c>
      <c r="C25" s="10">
        <v>10.0958000363796</v>
      </c>
      <c r="D25" s="10">
        <v>17.5497418006704</v>
      </c>
      <c r="E25" s="10">
        <v>3.33731363127505</v>
      </c>
      <c r="F25" s="10">
        <v>3.0888217024675702</v>
      </c>
      <c r="G25" s="10">
        <v>5.9356800409764796</v>
      </c>
      <c r="H25" s="10">
        <v>32.941329227182102</v>
      </c>
      <c r="I25" s="11">
        <v>35.0898032878968</v>
      </c>
      <c r="J25" s="10">
        <v>29.415983016504299</v>
      </c>
      <c r="K25" s="10">
        <v>0</v>
      </c>
      <c r="L25" s="10">
        <v>0</v>
      </c>
      <c r="M25" s="10">
        <v>0</v>
      </c>
      <c r="N25" s="11">
        <v>8.5507932787977001</v>
      </c>
      <c r="O25" s="11">
        <v>8.1747865265347599</v>
      </c>
      <c r="P25" s="11">
        <v>12.182000883876</v>
      </c>
      <c r="Q25" s="11">
        <v>3.33731363127505</v>
      </c>
      <c r="R25" s="11">
        <v>3.0888217024675702</v>
      </c>
      <c r="S25" s="11">
        <v>5.9356800409764796</v>
      </c>
    </row>
    <row r="26" spans="1:19" x14ac:dyDescent="0.3">
      <c r="A26" s="14">
        <v>44228</v>
      </c>
      <c r="B26" s="10">
        <v>13.6405625129951</v>
      </c>
      <c r="C26" s="10">
        <v>12.9885555486269</v>
      </c>
      <c r="D26" s="10">
        <v>21.851401470353299</v>
      </c>
      <c r="E26" s="10">
        <v>3.9262149141175202</v>
      </c>
      <c r="F26" s="10">
        <v>3.8191579198098502</v>
      </c>
      <c r="G26" s="10">
        <v>6.2717980001277196</v>
      </c>
      <c r="H26" s="10">
        <v>35.940165713862797</v>
      </c>
      <c r="I26" s="11">
        <v>36.517335480986802</v>
      </c>
      <c r="J26" s="10">
        <v>32.854355309227103</v>
      </c>
      <c r="K26" s="10">
        <v>0</v>
      </c>
      <c r="L26" s="10">
        <v>0</v>
      </c>
      <c r="M26" s="10">
        <v>0</v>
      </c>
      <c r="N26" s="11">
        <v>7.8117947588421197</v>
      </c>
      <c r="O26" s="11">
        <v>7.5256146691994203</v>
      </c>
      <c r="P26" s="11">
        <v>13.070719411766801</v>
      </c>
      <c r="Q26" s="11">
        <v>3.9262149141175202</v>
      </c>
      <c r="R26" s="11">
        <v>3.8191579198098502</v>
      </c>
      <c r="S26" s="11">
        <v>6.2717980001277196</v>
      </c>
    </row>
    <row r="27" spans="1:19" x14ac:dyDescent="0.3">
      <c r="A27" s="14">
        <v>44229</v>
      </c>
      <c r="B27" s="10">
        <v>12.2471979940743</v>
      </c>
      <c r="C27" s="10">
        <v>11.3408773314346</v>
      </c>
      <c r="D27" s="10">
        <v>24.517186495626699</v>
      </c>
      <c r="E27" s="10">
        <v>5.99494528820615</v>
      </c>
      <c r="F27" s="10">
        <v>5.4704948212049898</v>
      </c>
      <c r="G27" s="10">
        <v>8.7475074805579602</v>
      </c>
      <c r="H27" s="10">
        <v>35.168108164934502</v>
      </c>
      <c r="I27" s="11">
        <v>36.477035558405802</v>
      </c>
      <c r="J27" s="10">
        <v>31.4780632480546</v>
      </c>
      <c r="K27" s="10">
        <v>6</v>
      </c>
      <c r="L27" s="10">
        <v>6</v>
      </c>
      <c r="M27" s="10">
        <v>0</v>
      </c>
      <c r="N27" s="11">
        <v>8.0621569051809399</v>
      </c>
      <c r="O27" s="11">
        <v>7.8355263074475898</v>
      </c>
      <c r="P27" s="11">
        <v>14.593578185022499</v>
      </c>
      <c r="Q27" s="11">
        <v>5.9949452704741004</v>
      </c>
      <c r="R27" s="11">
        <v>5.4704926097705604</v>
      </c>
      <c r="S27" s="11">
        <v>8.7475074805579602</v>
      </c>
    </row>
    <row r="28" spans="1:19" x14ac:dyDescent="0.3">
      <c r="A28" s="14">
        <v>44230</v>
      </c>
      <c r="B28" s="10">
        <v>12.4037117124563</v>
      </c>
      <c r="C28" s="10">
        <v>11.5893471762137</v>
      </c>
      <c r="D28" s="10">
        <v>24.0013121508536</v>
      </c>
      <c r="E28" s="10">
        <v>5.0008840777692001</v>
      </c>
      <c r="F28" s="10">
        <v>4.7298118882293503</v>
      </c>
      <c r="G28" s="10">
        <v>7.5639147357431096</v>
      </c>
      <c r="H28" s="10">
        <v>35.130532364882903</v>
      </c>
      <c r="I28" s="11">
        <v>36.710139233653599</v>
      </c>
      <c r="J28" s="10">
        <v>30.3188897897973</v>
      </c>
      <c r="K28" s="10">
        <v>6</v>
      </c>
      <c r="L28" s="10">
        <v>6</v>
      </c>
      <c r="M28" s="10">
        <v>0</v>
      </c>
      <c r="N28" s="11">
        <v>8.1994126056884404</v>
      </c>
      <c r="O28" s="11">
        <v>7.97497502110852</v>
      </c>
      <c r="P28" s="11">
        <v>14.9826045923883</v>
      </c>
      <c r="Q28" s="11">
        <v>5.0008810069215404</v>
      </c>
      <c r="R28" s="11">
        <v>4.7298075713254404</v>
      </c>
      <c r="S28" s="11">
        <v>7.5639147357431096</v>
      </c>
    </row>
    <row r="29" spans="1:19" x14ac:dyDescent="0.3">
      <c r="A29" s="14">
        <v>44231</v>
      </c>
      <c r="B29" s="10">
        <v>11.7660915207206</v>
      </c>
      <c r="C29" s="10">
        <v>11.056190385151</v>
      </c>
      <c r="D29" s="10">
        <v>14.260664767909599</v>
      </c>
      <c r="E29" s="10">
        <v>4.8856717783102503</v>
      </c>
      <c r="F29" s="10">
        <v>4.5615144848883</v>
      </c>
      <c r="G29" s="10">
        <v>6.9687693501706098</v>
      </c>
      <c r="H29" s="10">
        <v>35.128926007733298</v>
      </c>
      <c r="I29" s="11">
        <v>36.582637420784799</v>
      </c>
      <c r="J29" s="10">
        <v>30.514616495524798</v>
      </c>
      <c r="K29" s="10">
        <v>0</v>
      </c>
      <c r="L29" s="10">
        <v>0</v>
      </c>
      <c r="M29" s="10">
        <v>0</v>
      </c>
      <c r="N29" s="11">
        <v>8.7536938669869606</v>
      </c>
      <c r="O29" s="11">
        <v>7.8506448422899604</v>
      </c>
      <c r="P29" s="11">
        <v>11.970226292864201</v>
      </c>
      <c r="Q29" s="11">
        <v>4.8856717783102503</v>
      </c>
      <c r="R29" s="11">
        <v>4.5615144848883</v>
      </c>
      <c r="S29" s="11">
        <v>6.9687693501706098</v>
      </c>
    </row>
    <row r="30" spans="1:19" x14ac:dyDescent="0.3">
      <c r="A30" s="14">
        <v>44232</v>
      </c>
      <c r="B30" s="10">
        <v>11.493968492293799</v>
      </c>
      <c r="C30" s="10">
        <v>10.7935987868808</v>
      </c>
      <c r="D30" s="10">
        <v>13.7967340226937</v>
      </c>
      <c r="E30" s="10">
        <v>3.4727105901663</v>
      </c>
      <c r="F30" s="10">
        <v>3.25991915554228</v>
      </c>
      <c r="G30" s="10">
        <v>5.4930928024887598</v>
      </c>
      <c r="H30" s="10">
        <v>34.547907504426497</v>
      </c>
      <c r="I30" s="11">
        <v>36.485931215218898</v>
      </c>
      <c r="J30" s="10">
        <v>28.9214460453417</v>
      </c>
      <c r="K30" s="10">
        <v>0</v>
      </c>
      <c r="L30" s="10">
        <v>0</v>
      </c>
      <c r="M30" s="10">
        <v>0</v>
      </c>
      <c r="N30" s="11">
        <v>8.9021514611970591</v>
      </c>
      <c r="O30" s="11">
        <v>8.0011667814282799</v>
      </c>
      <c r="P30" s="11">
        <v>11.9078162207507</v>
      </c>
      <c r="Q30" s="11">
        <v>3.4727105901663</v>
      </c>
      <c r="R30" s="11">
        <v>3.25991915554228</v>
      </c>
      <c r="S30" s="11">
        <v>5.4930928024887598</v>
      </c>
    </row>
    <row r="31" spans="1:19" x14ac:dyDescent="0.3">
      <c r="A31" s="14">
        <v>44235</v>
      </c>
      <c r="B31" s="10">
        <v>13.1592242555987</v>
      </c>
      <c r="C31" s="10">
        <v>12.3804415955899</v>
      </c>
      <c r="D31" s="10">
        <v>25.308812287910399</v>
      </c>
      <c r="E31" s="10">
        <v>3.8057984468308401</v>
      </c>
      <c r="F31" s="10">
        <v>3.55745100268628</v>
      </c>
      <c r="G31" s="10">
        <v>5.09107864597242</v>
      </c>
      <c r="H31" s="10">
        <v>35.2452533509747</v>
      </c>
      <c r="I31" s="11">
        <v>35.952417630094303</v>
      </c>
      <c r="J31" s="10">
        <v>32.003169587024203</v>
      </c>
      <c r="K31" s="10">
        <v>6</v>
      </c>
      <c r="L31" s="10">
        <v>6</v>
      </c>
      <c r="M31" s="10">
        <v>0</v>
      </c>
      <c r="N31" s="11">
        <v>7.3120600243707301</v>
      </c>
      <c r="O31" s="11">
        <v>7.1055218860455396</v>
      </c>
      <c r="P31" s="11">
        <v>14.2819642736793</v>
      </c>
      <c r="Q31" s="11">
        <v>3.80578880527997</v>
      </c>
      <c r="R31" s="11">
        <v>3.5574381960185102</v>
      </c>
      <c r="S31" s="11">
        <v>5.09107864597242</v>
      </c>
    </row>
    <row r="32" spans="1:19" x14ac:dyDescent="0.3">
      <c r="A32" s="14">
        <v>44236</v>
      </c>
      <c r="B32" s="10">
        <v>11.178460229484999</v>
      </c>
      <c r="C32" s="10">
        <v>10.353320964384</v>
      </c>
      <c r="D32" s="10">
        <v>21.527292076133801</v>
      </c>
      <c r="E32" s="10">
        <v>4.30138015286584</v>
      </c>
      <c r="F32" s="10">
        <v>4.2351304870734996</v>
      </c>
      <c r="G32" s="10">
        <v>6.1341195796891901</v>
      </c>
      <c r="H32" s="10">
        <v>34.146832113249502</v>
      </c>
      <c r="I32" s="11">
        <v>35.952953885005201</v>
      </c>
      <c r="J32" s="10">
        <v>29.674953100545501</v>
      </c>
      <c r="K32" s="10">
        <v>0</v>
      </c>
      <c r="L32" s="10">
        <v>0</v>
      </c>
      <c r="M32" s="10">
        <v>0</v>
      </c>
      <c r="N32" s="11">
        <v>7.8672464009821903</v>
      </c>
      <c r="O32" s="11">
        <v>7.60634599337157</v>
      </c>
      <c r="P32" s="11">
        <v>13.6715573299621</v>
      </c>
      <c r="Q32" s="11">
        <v>4.30138015286584</v>
      </c>
      <c r="R32" s="11">
        <v>4.2351304870734996</v>
      </c>
      <c r="S32" s="11">
        <v>6.1341195796891901</v>
      </c>
    </row>
    <row r="33" spans="1:19" x14ac:dyDescent="0.3">
      <c r="A33" s="14">
        <v>44237</v>
      </c>
      <c r="B33" s="10">
        <v>11.000156036769001</v>
      </c>
      <c r="C33" s="10">
        <v>10.234943250841001</v>
      </c>
      <c r="D33" s="10">
        <v>21.949019454826601</v>
      </c>
      <c r="E33" s="10">
        <v>3.4783776030278299</v>
      </c>
      <c r="F33" s="10">
        <v>3.3379226134875499</v>
      </c>
      <c r="G33" s="10">
        <v>4.5070963367124302</v>
      </c>
      <c r="H33" s="10">
        <v>34.676070423699599</v>
      </c>
      <c r="I33" s="11">
        <v>36.690828688022997</v>
      </c>
      <c r="J33" s="10">
        <v>29.132558420395601</v>
      </c>
      <c r="K33" s="10">
        <v>6</v>
      </c>
      <c r="L33" s="10">
        <v>6</v>
      </c>
      <c r="M33" s="10">
        <v>0</v>
      </c>
      <c r="N33" s="11">
        <v>7.6630867022529898</v>
      </c>
      <c r="O33" s="11">
        <v>7.3950696559271396</v>
      </c>
      <c r="P33" s="11">
        <v>14.6466173748733</v>
      </c>
      <c r="Q33" s="11">
        <v>3.47836678621842</v>
      </c>
      <c r="R33" s="11">
        <v>3.33790963504878</v>
      </c>
      <c r="S33" s="11">
        <v>4.5070963367124302</v>
      </c>
    </row>
    <row r="34" spans="1:19" x14ac:dyDescent="0.3">
      <c r="A34" s="14">
        <v>44238</v>
      </c>
      <c r="B34" s="10">
        <v>11.9716194196395</v>
      </c>
      <c r="C34" s="10">
        <v>11.060569965202999</v>
      </c>
      <c r="D34" s="10">
        <v>22.601521018481701</v>
      </c>
      <c r="E34" s="10">
        <v>5.0676088253044904</v>
      </c>
      <c r="F34" s="10">
        <v>4.54708785422745</v>
      </c>
      <c r="G34" s="10">
        <v>7.7774630932785902</v>
      </c>
      <c r="H34" s="10">
        <v>35.085196718273501</v>
      </c>
      <c r="I34" s="11">
        <v>36.596467257506802</v>
      </c>
      <c r="J34" s="10">
        <v>30.723749130756001</v>
      </c>
      <c r="K34" s="10">
        <v>0</v>
      </c>
      <c r="L34" s="10">
        <v>0</v>
      </c>
      <c r="M34" s="10">
        <v>0</v>
      </c>
      <c r="N34" s="11">
        <v>8.0786479457634499</v>
      </c>
      <c r="O34" s="11">
        <v>7.7022075462244999</v>
      </c>
      <c r="P34" s="11">
        <v>15.4013875696053</v>
      </c>
      <c r="Q34" s="11">
        <v>5.0676088253044904</v>
      </c>
      <c r="R34" s="11">
        <v>4.54708785422745</v>
      </c>
      <c r="S34" s="11">
        <v>7.7774630932785902</v>
      </c>
    </row>
    <row r="35" spans="1:19" x14ac:dyDescent="0.3">
      <c r="A35" s="14">
        <v>44239</v>
      </c>
      <c r="B35" s="10">
        <v>11.4215042741644</v>
      </c>
      <c r="C35" s="10">
        <v>10.6158778378098</v>
      </c>
      <c r="D35" s="10">
        <v>21.377454971412298</v>
      </c>
      <c r="E35" s="10">
        <v>4.3304985748269997</v>
      </c>
      <c r="F35" s="10">
        <v>3.9276380655656702</v>
      </c>
      <c r="G35" s="10">
        <v>7.7509236754842696</v>
      </c>
      <c r="H35" s="10">
        <v>34.3624655197492</v>
      </c>
      <c r="I35" s="11">
        <v>36.311852592903897</v>
      </c>
      <c r="J35" s="10">
        <v>29.2026514743409</v>
      </c>
      <c r="K35" s="10">
        <v>0</v>
      </c>
      <c r="L35" s="10">
        <v>0</v>
      </c>
      <c r="M35" s="10">
        <v>0</v>
      </c>
      <c r="N35" s="11">
        <v>7.9561414690727297</v>
      </c>
      <c r="O35" s="11">
        <v>7.66671987185254</v>
      </c>
      <c r="P35" s="11">
        <v>14.134357142878301</v>
      </c>
      <c r="Q35" s="11">
        <v>4.3304985748269997</v>
      </c>
      <c r="R35" s="11">
        <v>3.9276380655656702</v>
      </c>
      <c r="S35" s="11">
        <v>7.7509236754842696</v>
      </c>
    </row>
    <row r="36" spans="1:19" x14ac:dyDescent="0.3">
      <c r="A36" s="14">
        <v>44242</v>
      </c>
      <c r="B36" s="10">
        <v>13.0689330398484</v>
      </c>
      <c r="C36" s="10">
        <v>12.2783797784277</v>
      </c>
      <c r="D36" s="10">
        <v>25.551826915046799</v>
      </c>
      <c r="E36" s="10">
        <v>3.8339696235321301</v>
      </c>
      <c r="F36" s="10">
        <v>3.4913289037403699</v>
      </c>
      <c r="G36" s="10">
        <v>8.3221193270809302</v>
      </c>
      <c r="H36" s="10">
        <v>35.233712731425797</v>
      </c>
      <c r="I36" s="11">
        <v>36.0135678546959</v>
      </c>
      <c r="J36" s="10">
        <v>31.703254318420498</v>
      </c>
      <c r="K36" s="10">
        <v>6</v>
      </c>
      <c r="L36" s="10">
        <v>6</v>
      </c>
      <c r="M36" s="10">
        <v>0</v>
      </c>
      <c r="N36" s="11">
        <v>7.2560455962584598</v>
      </c>
      <c r="O36" s="11">
        <v>7.03445895559073</v>
      </c>
      <c r="P36" s="11">
        <v>15.025579502017401</v>
      </c>
      <c r="Q36" s="11">
        <v>3.83396814260264</v>
      </c>
      <c r="R36" s="11">
        <v>3.4913270576011501</v>
      </c>
      <c r="S36" s="11">
        <v>8.3221193270809302</v>
      </c>
    </row>
    <row r="37" spans="1:19" x14ac:dyDescent="0.3">
      <c r="A37" s="14">
        <v>44243</v>
      </c>
      <c r="B37" s="10">
        <v>11.3260805801791</v>
      </c>
      <c r="C37" s="10">
        <v>10.434537267979399</v>
      </c>
      <c r="D37" s="10">
        <v>24.568553276462001</v>
      </c>
      <c r="E37" s="10">
        <v>4.0072787365530704</v>
      </c>
      <c r="F37" s="10">
        <v>3.69227824421796</v>
      </c>
      <c r="G37" s="10">
        <v>6.3816347864768401</v>
      </c>
      <c r="H37" s="10">
        <v>34.222618809733198</v>
      </c>
      <c r="I37" s="11">
        <v>36.2458726461279</v>
      </c>
      <c r="J37" s="10">
        <v>29.3834099966233</v>
      </c>
      <c r="K37" s="10">
        <v>0</v>
      </c>
      <c r="L37" s="10">
        <v>0</v>
      </c>
      <c r="M37" s="10">
        <v>0</v>
      </c>
      <c r="N37" s="11">
        <v>7.5545852780713298</v>
      </c>
      <c r="O37" s="11">
        <v>7.3598481152119399</v>
      </c>
      <c r="P37" s="11">
        <v>15.179359814319801</v>
      </c>
      <c r="Q37" s="11">
        <v>4.0072787365530704</v>
      </c>
      <c r="R37" s="11">
        <v>3.69227824421796</v>
      </c>
      <c r="S37" s="11">
        <v>6.3816347864768401</v>
      </c>
    </row>
    <row r="38" spans="1:19" x14ac:dyDescent="0.3">
      <c r="A38" s="14">
        <v>44244</v>
      </c>
      <c r="B38" s="10">
        <v>11.314843279499099</v>
      </c>
      <c r="C38" s="10">
        <v>10.3084167365292</v>
      </c>
      <c r="D38" s="10">
        <v>24.355551467370098</v>
      </c>
      <c r="E38" s="10">
        <v>4.80149931141829</v>
      </c>
      <c r="F38" s="10">
        <v>4.5610213855692301</v>
      </c>
      <c r="G38" s="10">
        <v>5.7723925473351603</v>
      </c>
      <c r="H38" s="10">
        <v>35.785139704057102</v>
      </c>
      <c r="I38" s="11">
        <v>36.889176285181797</v>
      </c>
      <c r="J38" s="10">
        <v>32.995962574586301</v>
      </c>
      <c r="K38" s="10">
        <v>0</v>
      </c>
      <c r="L38" s="10">
        <v>0</v>
      </c>
      <c r="M38" s="10">
        <v>0</v>
      </c>
      <c r="N38" s="11">
        <v>7.5610326694050398</v>
      </c>
      <c r="O38" s="11">
        <v>7.2681891376394097</v>
      </c>
      <c r="P38" s="11">
        <v>14.751050387851601</v>
      </c>
      <c r="Q38" s="11">
        <v>4.80149931141829</v>
      </c>
      <c r="R38" s="11">
        <v>4.5610213855692301</v>
      </c>
      <c r="S38" s="11">
        <v>5.7723925473351603</v>
      </c>
    </row>
    <row r="39" spans="1:19" x14ac:dyDescent="0.3">
      <c r="A39" s="14">
        <v>44245</v>
      </c>
      <c r="B39" s="10">
        <v>11.4599584326029</v>
      </c>
      <c r="C39" s="10">
        <v>10.516889478282501</v>
      </c>
      <c r="D39" s="10">
        <v>16.0948588001792</v>
      </c>
      <c r="E39" s="10">
        <v>4.3709120997888604</v>
      </c>
      <c r="F39" s="10">
        <v>4.3222374336718596</v>
      </c>
      <c r="G39" s="10">
        <v>5.8505315526959798</v>
      </c>
      <c r="H39" s="10">
        <v>35.177856070244196</v>
      </c>
      <c r="I39" s="11">
        <v>36.9510548335602</v>
      </c>
      <c r="J39" s="10">
        <v>30.2074241665694</v>
      </c>
      <c r="K39" s="10">
        <v>6</v>
      </c>
      <c r="L39" s="10">
        <v>6</v>
      </c>
      <c r="M39" s="10">
        <v>0</v>
      </c>
      <c r="N39" s="11">
        <v>8.3159424503455899</v>
      </c>
      <c r="O39" s="11">
        <v>7.4545414153773297</v>
      </c>
      <c r="P39" s="11">
        <v>12.9542564009363</v>
      </c>
      <c r="Q39" s="11">
        <v>4.3709112369564398</v>
      </c>
      <c r="R39" s="11">
        <v>4.3222365158268401</v>
      </c>
      <c r="S39" s="11">
        <v>5.8505315526959798</v>
      </c>
    </row>
    <row r="40" spans="1:19" x14ac:dyDescent="0.3">
      <c r="A40" s="14">
        <v>44246</v>
      </c>
      <c r="B40" s="10">
        <v>11.220283034802501</v>
      </c>
      <c r="C40" s="10">
        <v>10.471934435583901</v>
      </c>
      <c r="D40" s="10">
        <v>22.170634229936201</v>
      </c>
      <c r="E40" s="10">
        <v>4.6008469580279803</v>
      </c>
      <c r="F40" s="10">
        <v>4.4804934626563302</v>
      </c>
      <c r="G40" s="10">
        <v>7.7813387940088496</v>
      </c>
      <c r="H40" s="10">
        <v>34.991964637939802</v>
      </c>
      <c r="I40" s="11">
        <v>36.867369035297102</v>
      </c>
      <c r="J40" s="10">
        <v>29.7864438599096</v>
      </c>
      <c r="K40" s="10">
        <v>0</v>
      </c>
      <c r="L40" s="10">
        <v>0</v>
      </c>
      <c r="M40" s="10">
        <v>0</v>
      </c>
      <c r="N40" s="11">
        <v>7.9921192118848099</v>
      </c>
      <c r="O40" s="11">
        <v>7.7364642214954102</v>
      </c>
      <c r="P40" s="11">
        <v>14.7046911311333</v>
      </c>
      <c r="Q40" s="11">
        <v>4.6008469580279803</v>
      </c>
      <c r="R40" s="11">
        <v>4.4804934626563302</v>
      </c>
      <c r="S40" s="11">
        <v>7.7813387940088496</v>
      </c>
    </row>
    <row r="41" spans="1:19" x14ac:dyDescent="0.3">
      <c r="A41" s="14">
        <v>44249</v>
      </c>
      <c r="B41" s="10">
        <v>12.156318245701501</v>
      </c>
      <c r="C41" s="10">
        <v>11.466822027003699</v>
      </c>
      <c r="D41" s="10">
        <v>18.461089225856899</v>
      </c>
      <c r="E41" s="10">
        <v>3.8220947789964801</v>
      </c>
      <c r="F41" s="10">
        <v>3.71404605458119</v>
      </c>
      <c r="G41" s="10">
        <v>5.0304115953064201</v>
      </c>
      <c r="H41" s="10">
        <v>35.788329406800401</v>
      </c>
      <c r="I41" s="11">
        <v>36.568690695204602</v>
      </c>
      <c r="J41" s="10">
        <v>32.250805554142602</v>
      </c>
      <c r="K41" s="10">
        <v>0</v>
      </c>
      <c r="L41" s="10">
        <v>0</v>
      </c>
      <c r="M41" s="10">
        <v>0</v>
      </c>
      <c r="N41" s="11">
        <v>7.5544572125137401</v>
      </c>
      <c r="O41" s="11">
        <v>7.1016569630092796</v>
      </c>
      <c r="P41" s="11">
        <v>12.584587508081899</v>
      </c>
      <c r="Q41" s="11">
        <v>3.8220947789964801</v>
      </c>
      <c r="R41" s="11">
        <v>3.71404605458119</v>
      </c>
      <c r="S41" s="11">
        <v>5.0304115953064201</v>
      </c>
    </row>
    <row r="42" spans="1:19" x14ac:dyDescent="0.3">
      <c r="A42" s="14">
        <v>44250</v>
      </c>
      <c r="B42" s="10">
        <v>10.8197224150786</v>
      </c>
      <c r="C42" s="10">
        <v>9.9096127015097704</v>
      </c>
      <c r="D42" s="10">
        <v>20.934225831679498</v>
      </c>
      <c r="E42" s="10">
        <v>4.7754158146874603</v>
      </c>
      <c r="F42" s="10">
        <v>4.7311466830307998</v>
      </c>
      <c r="G42" s="10">
        <v>6.5330911793923496</v>
      </c>
      <c r="H42" s="10">
        <v>34.5811692497564</v>
      </c>
      <c r="I42" s="11">
        <v>36.505941460059802</v>
      </c>
      <c r="J42" s="10">
        <v>30.036823061718099</v>
      </c>
      <c r="K42" s="10">
        <v>0</v>
      </c>
      <c r="L42" s="10">
        <v>0</v>
      </c>
      <c r="M42" s="10">
        <v>0</v>
      </c>
      <c r="N42" s="11">
        <v>7.6526596019995798</v>
      </c>
      <c r="O42" s="11">
        <v>7.2775623557358902</v>
      </c>
      <c r="P42" s="11">
        <v>14.2368531191228</v>
      </c>
      <c r="Q42" s="11">
        <v>4.7754158146874603</v>
      </c>
      <c r="R42" s="11">
        <v>4.7311466830307998</v>
      </c>
      <c r="S42" s="11">
        <v>6.5330911793923496</v>
      </c>
    </row>
    <row r="43" spans="1:19" x14ac:dyDescent="0.3">
      <c r="A43" s="14">
        <v>44251</v>
      </c>
      <c r="B43" s="10">
        <v>10.651133710485</v>
      </c>
      <c r="C43" s="10">
        <v>9.7954224059194992</v>
      </c>
      <c r="D43" s="10">
        <v>20.374229288382399</v>
      </c>
      <c r="E43" s="10">
        <v>3.8699615786038799</v>
      </c>
      <c r="F43" s="10">
        <v>3.4991137868695001</v>
      </c>
      <c r="G43" s="10">
        <v>6.6779177716782803</v>
      </c>
      <c r="H43" s="10">
        <v>34.9422800871193</v>
      </c>
      <c r="I43" s="11">
        <v>36.704620885699498</v>
      </c>
      <c r="J43" s="10">
        <v>30.3658205617966</v>
      </c>
      <c r="K43" s="10">
        <v>0</v>
      </c>
      <c r="L43" s="10">
        <v>0</v>
      </c>
      <c r="M43" s="10">
        <v>0</v>
      </c>
      <c r="N43" s="11">
        <v>7.6504074762635597</v>
      </c>
      <c r="O43" s="11">
        <v>7.25165907522089</v>
      </c>
      <c r="P43" s="11">
        <v>14.304562644993901</v>
      </c>
      <c r="Q43" s="11">
        <v>3.8699615786038799</v>
      </c>
      <c r="R43" s="11">
        <v>3.4991137868695001</v>
      </c>
      <c r="S43" s="11">
        <v>6.6779177716782803</v>
      </c>
    </row>
    <row r="44" spans="1:19" x14ac:dyDescent="0.3">
      <c r="A44" s="14">
        <v>44252</v>
      </c>
      <c r="B44" s="10">
        <v>10.748924910709199</v>
      </c>
      <c r="C44" s="10">
        <v>9.9362873251127795</v>
      </c>
      <c r="D44" s="10">
        <v>15.563807565981101</v>
      </c>
      <c r="E44" s="10">
        <v>4.4962115564107501</v>
      </c>
      <c r="F44" s="10">
        <v>3.6058675755384</v>
      </c>
      <c r="G44" s="10">
        <v>6.0602359001479096</v>
      </c>
      <c r="H44" s="10">
        <v>34.327928631533503</v>
      </c>
      <c r="I44" s="11">
        <v>36.482518110816102</v>
      </c>
      <c r="J44" s="10">
        <v>28.874251830455002</v>
      </c>
      <c r="K44" s="10">
        <v>0</v>
      </c>
      <c r="L44" s="10">
        <v>0</v>
      </c>
      <c r="M44" s="10">
        <v>0</v>
      </c>
      <c r="N44" s="11">
        <v>8.3049855106288106</v>
      </c>
      <c r="O44" s="11">
        <v>7.6692334457246103</v>
      </c>
      <c r="P44" s="11">
        <v>12.5589140935242</v>
      </c>
      <c r="Q44" s="11">
        <v>4.4962115564107501</v>
      </c>
      <c r="R44" s="11">
        <v>3.6058675755384</v>
      </c>
      <c r="S44" s="11">
        <v>6.0602359001479096</v>
      </c>
    </row>
    <row r="45" spans="1:19" x14ac:dyDescent="0.3">
      <c r="A45" s="14">
        <v>44253</v>
      </c>
      <c r="B45" s="10">
        <v>11.658138839326099</v>
      </c>
      <c r="C45" s="10">
        <v>10.7170475839134</v>
      </c>
      <c r="D45" s="10">
        <v>17.792458997721202</v>
      </c>
      <c r="E45" s="10">
        <v>3.0587030493057799</v>
      </c>
      <c r="F45" s="10">
        <v>3.0227658419137899</v>
      </c>
      <c r="G45" s="10">
        <v>5.1077431074837802</v>
      </c>
      <c r="H45" s="10">
        <v>34.070628835340599</v>
      </c>
      <c r="I45" s="11">
        <v>36.377105545378797</v>
      </c>
      <c r="J45" s="10">
        <v>28.971662052473299</v>
      </c>
      <c r="K45" s="10">
        <v>0</v>
      </c>
      <c r="L45" s="10">
        <v>0</v>
      </c>
      <c r="M45" s="10">
        <v>0</v>
      </c>
      <c r="N45" s="11">
        <v>8.7792088041178307</v>
      </c>
      <c r="O45" s="11">
        <v>8.1668018647365699</v>
      </c>
      <c r="P45" s="11">
        <v>13.7297551928964</v>
      </c>
      <c r="Q45" s="11">
        <v>3.0587030493057799</v>
      </c>
      <c r="R45" s="11">
        <v>3.0227658419137899</v>
      </c>
      <c r="S45" s="11">
        <v>5.1077431074837802</v>
      </c>
    </row>
    <row r="46" spans="1:19" x14ac:dyDescent="0.3">
      <c r="A46" s="14">
        <v>44256</v>
      </c>
      <c r="B46" s="10">
        <v>13.3154536706648</v>
      </c>
      <c r="C46" s="10">
        <v>12.544641910777999</v>
      </c>
      <c r="D46" s="10">
        <v>25.466126444467999</v>
      </c>
      <c r="E46" s="10">
        <v>4.7664635782797999</v>
      </c>
      <c r="F46" s="10">
        <v>4.7720509624536804</v>
      </c>
      <c r="G46" s="10">
        <v>4.7102217167693698</v>
      </c>
      <c r="H46" s="10">
        <v>35.8400946638425</v>
      </c>
      <c r="I46" s="11">
        <v>36.451855459274803</v>
      </c>
      <c r="J46" s="10">
        <v>32.779978450886503</v>
      </c>
      <c r="K46" s="10">
        <v>0</v>
      </c>
      <c r="L46" s="10">
        <v>0</v>
      </c>
      <c r="M46" s="10">
        <v>0</v>
      </c>
      <c r="N46" s="11">
        <v>7.3287285606404096</v>
      </c>
      <c r="O46" s="11">
        <v>7.0784098469376504</v>
      </c>
      <c r="P46" s="11">
        <v>15.094567340564099</v>
      </c>
      <c r="Q46" s="11">
        <v>4.7664635782797999</v>
      </c>
      <c r="R46" s="11">
        <v>4.7720509624536804</v>
      </c>
      <c r="S46" s="11">
        <v>4.7102217167693698</v>
      </c>
    </row>
    <row r="47" spans="1:19" x14ac:dyDescent="0.3">
      <c r="A47" s="14">
        <v>44257</v>
      </c>
      <c r="B47" s="10">
        <v>11.0521751176957</v>
      </c>
      <c r="C47" s="10">
        <v>10.124186373370099</v>
      </c>
      <c r="D47" s="10">
        <v>22.5747534807082</v>
      </c>
      <c r="E47" s="10">
        <v>3.95192693474179</v>
      </c>
      <c r="F47" s="10">
        <v>3.7901100489059498</v>
      </c>
      <c r="G47" s="10">
        <v>5.8377938184382199</v>
      </c>
      <c r="H47" s="10">
        <v>35.007148795107298</v>
      </c>
      <c r="I47" s="11">
        <v>36.3815066401867</v>
      </c>
      <c r="J47" s="10">
        <v>31.6030685239894</v>
      </c>
      <c r="K47" s="10">
        <v>0</v>
      </c>
      <c r="L47" s="10">
        <v>0</v>
      </c>
      <c r="M47" s="10">
        <v>0</v>
      </c>
      <c r="N47" s="11">
        <v>7.3513405589865002</v>
      </c>
      <c r="O47" s="11">
        <v>7.10890435654425</v>
      </c>
      <c r="P47" s="11">
        <v>12.9346760131154</v>
      </c>
      <c r="Q47" s="11">
        <v>3.95192693474179</v>
      </c>
      <c r="R47" s="11">
        <v>3.7901100489059498</v>
      </c>
      <c r="S47" s="11">
        <v>5.8377938184382199</v>
      </c>
    </row>
    <row r="48" spans="1:19" x14ac:dyDescent="0.3">
      <c r="A48" s="14">
        <v>44258</v>
      </c>
      <c r="B48" s="10">
        <v>11.3923292419537</v>
      </c>
      <c r="C48" s="10">
        <v>10.6473778886754</v>
      </c>
      <c r="D48" s="10">
        <v>21.545701641884001</v>
      </c>
      <c r="E48" s="10">
        <v>3.9379922774846401</v>
      </c>
      <c r="F48" s="10">
        <v>3.8220313288591199</v>
      </c>
      <c r="G48" s="10">
        <v>6.3334018621603896</v>
      </c>
      <c r="H48" s="10">
        <v>34.708530715067802</v>
      </c>
      <c r="I48" s="11">
        <v>36.2780793636894</v>
      </c>
      <c r="J48" s="10">
        <v>29.885819926561901</v>
      </c>
      <c r="K48" s="10">
        <v>0</v>
      </c>
      <c r="L48" s="10">
        <v>0</v>
      </c>
      <c r="M48" s="10">
        <v>0</v>
      </c>
      <c r="N48" s="11">
        <v>7.7628127498347599</v>
      </c>
      <c r="O48" s="11">
        <v>7.5092761018379104</v>
      </c>
      <c r="P48" s="11">
        <v>13.7274815199992</v>
      </c>
      <c r="Q48" s="11">
        <v>3.9379922774846401</v>
      </c>
      <c r="R48" s="11">
        <v>3.8220313288591199</v>
      </c>
      <c r="S48" s="11">
        <v>6.3334018621603896</v>
      </c>
    </row>
    <row r="49" spans="1:19" x14ac:dyDescent="0.3">
      <c r="A49" s="14">
        <v>44259</v>
      </c>
      <c r="B49" s="10">
        <v>11.1224155097135</v>
      </c>
      <c r="C49" s="10">
        <v>10.2027196858434</v>
      </c>
      <c r="D49" s="10">
        <v>14.995231825062399</v>
      </c>
      <c r="E49" s="10">
        <v>4.0579958279735298</v>
      </c>
      <c r="F49" s="10">
        <v>3.8151441145034499</v>
      </c>
      <c r="G49" s="10">
        <v>5.2643870667973998</v>
      </c>
      <c r="H49" s="10">
        <v>34.2831919340301</v>
      </c>
      <c r="I49" s="11">
        <v>36.314598520668802</v>
      </c>
      <c r="J49" s="10">
        <v>28.2772253641708</v>
      </c>
      <c r="K49" s="10">
        <v>0</v>
      </c>
      <c r="L49" s="10">
        <v>0</v>
      </c>
      <c r="M49" s="10">
        <v>0</v>
      </c>
      <c r="N49" s="11">
        <v>8.4888481134375393</v>
      </c>
      <c r="O49" s="11">
        <v>7.4804428188600198</v>
      </c>
      <c r="P49" s="11">
        <v>12.9317424121035</v>
      </c>
      <c r="Q49" s="11">
        <v>4.0579958279735298</v>
      </c>
      <c r="R49" s="11">
        <v>3.8151441145034499</v>
      </c>
      <c r="S49" s="11">
        <v>5.2643870667973998</v>
      </c>
    </row>
    <row r="50" spans="1:19" x14ac:dyDescent="0.3">
      <c r="A50" s="14">
        <v>44260</v>
      </c>
      <c r="B50" s="10">
        <v>11.4631525265413</v>
      </c>
      <c r="C50" s="10">
        <v>10.7498007447855</v>
      </c>
      <c r="D50" s="10">
        <v>19.958222374880101</v>
      </c>
      <c r="E50" s="10">
        <v>3.86306494984666</v>
      </c>
      <c r="F50" s="10">
        <v>3.7210591096843602</v>
      </c>
      <c r="G50" s="10">
        <v>4.7232032720222898</v>
      </c>
      <c r="H50" s="10">
        <v>34.219412936296301</v>
      </c>
      <c r="I50" s="11">
        <v>36.126327631808898</v>
      </c>
      <c r="J50" s="10">
        <v>28.812335755077999</v>
      </c>
      <c r="K50" s="10">
        <v>0</v>
      </c>
      <c r="L50" s="10">
        <v>0</v>
      </c>
      <c r="M50" s="10">
        <v>0</v>
      </c>
      <c r="N50" s="11">
        <v>8.3644285921740096</v>
      </c>
      <c r="O50" s="11">
        <v>8.0536183193203108</v>
      </c>
      <c r="P50" s="11">
        <v>13.9722835488455</v>
      </c>
      <c r="Q50" s="11">
        <v>3.86306494984666</v>
      </c>
      <c r="R50" s="11">
        <v>3.7210591096843602</v>
      </c>
      <c r="S50" s="11">
        <v>4.7232032720222898</v>
      </c>
    </row>
    <row r="51" spans="1:19" x14ac:dyDescent="0.3">
      <c r="A51" s="14">
        <v>44264</v>
      </c>
      <c r="B51" s="10">
        <v>13.7332399444233</v>
      </c>
      <c r="C51" s="10">
        <v>12.9766360476264</v>
      </c>
      <c r="D51" s="10">
        <v>25.049322308525198</v>
      </c>
      <c r="E51" s="10">
        <v>4.6671285038186001</v>
      </c>
      <c r="F51" s="10">
        <v>4.5980146634325703</v>
      </c>
      <c r="G51" s="10">
        <v>6.0833446538666696</v>
      </c>
      <c r="H51" s="10">
        <v>34.725297638012897</v>
      </c>
      <c r="I51" s="11">
        <v>35.442259802822903</v>
      </c>
      <c r="J51" s="10">
        <v>31.313921651361799</v>
      </c>
      <c r="K51" s="10">
        <v>0</v>
      </c>
      <c r="L51" s="10">
        <v>0</v>
      </c>
      <c r="M51" s="10">
        <v>0</v>
      </c>
      <c r="N51" s="11">
        <v>7.7209155998503203</v>
      </c>
      <c r="O51" s="11">
        <v>7.4902975596396404</v>
      </c>
      <c r="P51" s="11">
        <v>14.9585206402758</v>
      </c>
      <c r="Q51" s="11">
        <v>4.6671285038186001</v>
      </c>
      <c r="R51" s="11">
        <v>4.5980146634325703</v>
      </c>
      <c r="S51" s="11">
        <v>6.0833446538666696</v>
      </c>
    </row>
    <row r="52" spans="1:19" x14ac:dyDescent="0.3">
      <c r="A52" s="14">
        <v>44265</v>
      </c>
      <c r="B52" s="10">
        <v>11.749858219946701</v>
      </c>
      <c r="C52" s="10">
        <v>10.7182740468985</v>
      </c>
      <c r="D52" s="10">
        <v>21.5897181928989</v>
      </c>
      <c r="E52" s="10">
        <v>4.38901056859196</v>
      </c>
      <c r="F52" s="10">
        <v>4.08279766587426</v>
      </c>
      <c r="G52" s="10">
        <v>5.9253238040420699</v>
      </c>
      <c r="H52" s="10">
        <v>34.642063551719303</v>
      </c>
      <c r="I52" s="11">
        <v>36.425101815344199</v>
      </c>
      <c r="J52" s="10">
        <v>30.730394069820701</v>
      </c>
      <c r="K52" s="10">
        <v>0</v>
      </c>
      <c r="L52" s="10">
        <v>0</v>
      </c>
      <c r="M52" s="10">
        <v>0</v>
      </c>
      <c r="N52" s="11">
        <v>8.0617104108323598</v>
      </c>
      <c r="O52" s="11">
        <v>7.6926941751642604</v>
      </c>
      <c r="P52" s="11">
        <v>13.8704709272986</v>
      </c>
      <c r="Q52" s="11">
        <v>4.38901056859196</v>
      </c>
      <c r="R52" s="11">
        <v>4.08279766587426</v>
      </c>
      <c r="S52" s="11">
        <v>5.9253238040420699</v>
      </c>
    </row>
    <row r="53" spans="1:19" x14ac:dyDescent="0.3">
      <c r="A53" s="14">
        <v>44266</v>
      </c>
      <c r="B53" s="10">
        <v>11.4821493480522</v>
      </c>
      <c r="C53" s="10">
        <v>10.703840884424199</v>
      </c>
      <c r="D53" s="10">
        <v>19.727595504319101</v>
      </c>
      <c r="E53" s="10">
        <v>5.0306025112300796</v>
      </c>
      <c r="F53" s="10">
        <v>5.01503627599255</v>
      </c>
      <c r="G53" s="10">
        <v>5.2966788269849401</v>
      </c>
      <c r="H53" s="10">
        <v>34.523711518959203</v>
      </c>
      <c r="I53" s="11">
        <v>36.386508036083903</v>
      </c>
      <c r="J53" s="10">
        <v>29.496359289850101</v>
      </c>
      <c r="K53" s="10">
        <v>0</v>
      </c>
      <c r="L53" s="10">
        <v>0</v>
      </c>
      <c r="M53" s="10">
        <v>0</v>
      </c>
      <c r="N53" s="11">
        <v>8.2265945115097203</v>
      </c>
      <c r="O53" s="11">
        <v>7.8864546861002296</v>
      </c>
      <c r="P53" s="11">
        <v>13.532987055906499</v>
      </c>
      <c r="Q53" s="11">
        <v>5.0306025112300796</v>
      </c>
      <c r="R53" s="11">
        <v>5.01503627599255</v>
      </c>
      <c r="S53" s="11">
        <v>5.2966788269849401</v>
      </c>
    </row>
    <row r="54" spans="1:19" x14ac:dyDescent="0.3">
      <c r="A54" s="14">
        <v>44267</v>
      </c>
      <c r="B54" s="10">
        <v>11.0934195952268</v>
      </c>
      <c r="C54" s="10">
        <v>10.2451253003336</v>
      </c>
      <c r="D54" s="10">
        <v>20.448515072231601</v>
      </c>
      <c r="E54" s="10">
        <v>4.2374272859767599</v>
      </c>
      <c r="F54" s="10">
        <v>4.1892058938088796</v>
      </c>
      <c r="G54" s="10">
        <v>4.5082420823048999</v>
      </c>
      <c r="H54" s="10">
        <v>34.489455416776401</v>
      </c>
      <c r="I54" s="11">
        <v>36.542552732685301</v>
      </c>
      <c r="J54" s="10">
        <v>29.429513914772901</v>
      </c>
      <c r="K54" s="10">
        <v>0</v>
      </c>
      <c r="L54" s="10">
        <v>0</v>
      </c>
      <c r="M54" s="10">
        <v>0</v>
      </c>
      <c r="N54" s="11">
        <v>7.8022589235195898</v>
      </c>
      <c r="O54" s="11">
        <v>7.4626901474141096</v>
      </c>
      <c r="P54" s="11">
        <v>13.7242816119164</v>
      </c>
      <c r="Q54" s="11">
        <v>4.2374272859767599</v>
      </c>
      <c r="R54" s="11">
        <v>4.1892058938088796</v>
      </c>
      <c r="S54" s="11">
        <v>4.5082420823048999</v>
      </c>
    </row>
    <row r="55" spans="1:19" x14ac:dyDescent="0.3">
      <c r="A55" s="14">
        <v>44270</v>
      </c>
      <c r="B55" s="10">
        <v>14.6357935126325</v>
      </c>
      <c r="C55" s="10">
        <v>13.848314727753801</v>
      </c>
      <c r="D55" s="10">
        <v>23.291187481690301</v>
      </c>
      <c r="E55" s="10">
        <v>3.9491075571566898</v>
      </c>
      <c r="F55" s="10">
        <v>3.7006892446788902</v>
      </c>
      <c r="G55" s="10">
        <v>5.0317999407450902</v>
      </c>
      <c r="H55" s="10">
        <v>35.700729537635397</v>
      </c>
      <c r="I55" s="11">
        <v>36.376927925921201</v>
      </c>
      <c r="J55" s="10">
        <v>32.687955573013298</v>
      </c>
      <c r="K55" s="10">
        <v>6.5</v>
      </c>
      <c r="L55" s="10">
        <v>6.5</v>
      </c>
      <c r="M55" s="10">
        <v>0</v>
      </c>
      <c r="N55" s="11">
        <v>8.2652255999871205</v>
      </c>
      <c r="O55" s="11">
        <v>7.9714489655087704</v>
      </c>
      <c r="P55" s="11">
        <v>13.495737856384601</v>
      </c>
      <c r="Q55" s="11">
        <v>3.94909596818556</v>
      </c>
      <c r="R55" s="11">
        <v>3.7006736091206802</v>
      </c>
      <c r="S55" s="11">
        <v>5.0317999407450902</v>
      </c>
    </row>
    <row r="56" spans="1:19" x14ac:dyDescent="0.3">
      <c r="A56" s="14">
        <v>44271</v>
      </c>
      <c r="B56" s="10">
        <v>11.1986417225115</v>
      </c>
      <c r="C56" s="10">
        <v>10.3032537753261</v>
      </c>
      <c r="D56" s="10">
        <v>19.649455381919399</v>
      </c>
      <c r="E56" s="10">
        <v>4.0648958359319698</v>
      </c>
      <c r="F56" s="10">
        <v>3.90660420019146</v>
      </c>
      <c r="G56" s="10">
        <v>4.6684878843374999</v>
      </c>
      <c r="H56" s="10">
        <v>34.566023971525603</v>
      </c>
      <c r="I56" s="11">
        <v>36.7109687817143</v>
      </c>
      <c r="J56" s="10">
        <v>29.618484737511402</v>
      </c>
      <c r="K56" s="10">
        <v>6.5</v>
      </c>
      <c r="L56" s="10">
        <v>6.5</v>
      </c>
      <c r="M56" s="10">
        <v>0</v>
      </c>
      <c r="N56" s="11">
        <v>8.1026671260663008</v>
      </c>
      <c r="O56" s="11">
        <v>7.6833100522341802</v>
      </c>
      <c r="P56" s="11">
        <v>13.811875680517799</v>
      </c>
      <c r="Q56" s="11">
        <v>4.064890366188</v>
      </c>
      <c r="R56" s="11">
        <v>3.9065968472065098</v>
      </c>
      <c r="S56" s="11">
        <v>4.6684878843374999</v>
      </c>
    </row>
    <row r="57" spans="1:19" x14ac:dyDescent="0.3">
      <c r="A57" s="14">
        <v>44272</v>
      </c>
      <c r="B57" s="10">
        <v>11.657899125541</v>
      </c>
      <c r="C57" s="10">
        <v>10.884877215786499</v>
      </c>
      <c r="D57" s="10">
        <v>17.714247558072099</v>
      </c>
      <c r="E57" s="10">
        <v>3.6582112888474101</v>
      </c>
      <c r="F57" s="10">
        <v>3.3711105149707401</v>
      </c>
      <c r="G57" s="10">
        <v>6.4433181066324199</v>
      </c>
      <c r="H57" s="10">
        <v>33.5014421548914</v>
      </c>
      <c r="I57" s="11">
        <v>35.9233855854702</v>
      </c>
      <c r="J57" s="10">
        <v>27.406199692292098</v>
      </c>
      <c r="K57" s="10">
        <v>0</v>
      </c>
      <c r="L57" s="10">
        <v>0</v>
      </c>
      <c r="M57" s="10">
        <v>0</v>
      </c>
      <c r="N57" s="11">
        <v>8.3424426372188094</v>
      </c>
      <c r="O57" s="11">
        <v>7.9053118992914797</v>
      </c>
      <c r="P57" s="11">
        <v>12.9176775989741</v>
      </c>
      <c r="Q57" s="11">
        <v>3.6582112888474101</v>
      </c>
      <c r="R57" s="11">
        <v>3.3711105149707401</v>
      </c>
      <c r="S57" s="11">
        <v>6.4433181066324199</v>
      </c>
    </row>
    <row r="58" spans="1:19" x14ac:dyDescent="0.3">
      <c r="A58" s="14">
        <v>44273</v>
      </c>
      <c r="B58" s="10">
        <v>11.264526158550501</v>
      </c>
      <c r="C58" s="10">
        <v>10.4772340743814</v>
      </c>
      <c r="D58" s="10">
        <v>19.0615659245301</v>
      </c>
      <c r="E58" s="10">
        <v>4.7141412812980601</v>
      </c>
      <c r="F58" s="10">
        <v>4.2683550587500196</v>
      </c>
      <c r="G58" s="10">
        <v>5.8893474545702702</v>
      </c>
      <c r="H58" s="10">
        <v>34.281497451383302</v>
      </c>
      <c r="I58" s="11">
        <v>36.414856937571997</v>
      </c>
      <c r="J58" s="10">
        <v>28.715329701552001</v>
      </c>
      <c r="K58" s="10">
        <v>0</v>
      </c>
      <c r="L58" s="10">
        <v>0</v>
      </c>
      <c r="M58" s="10">
        <v>0</v>
      </c>
      <c r="N58" s="11">
        <v>8.0588450215254603</v>
      </c>
      <c r="O58" s="11">
        <v>7.6814772414089898</v>
      </c>
      <c r="P58" s="11">
        <v>13.408180075086401</v>
      </c>
      <c r="Q58" s="11">
        <v>4.7141412812980601</v>
      </c>
      <c r="R58" s="11">
        <v>4.2683550587500196</v>
      </c>
      <c r="S58" s="11">
        <v>5.8893474545702702</v>
      </c>
    </row>
    <row r="59" spans="1:19" x14ac:dyDescent="0.3">
      <c r="A59" s="14">
        <v>44274</v>
      </c>
      <c r="B59" s="10">
        <v>12.2015163416678</v>
      </c>
      <c r="C59" s="10">
        <v>11.327984816613199</v>
      </c>
      <c r="D59" s="10">
        <v>17.453697697158599</v>
      </c>
      <c r="E59" s="10">
        <v>3.9235458804240602</v>
      </c>
      <c r="F59" s="10">
        <v>3.6471750930253499</v>
      </c>
      <c r="G59" s="10">
        <v>5.59778265786374</v>
      </c>
      <c r="H59" s="10">
        <v>33.827769882352399</v>
      </c>
      <c r="I59" s="11">
        <v>36.500189522769901</v>
      </c>
      <c r="J59" s="10">
        <v>27.442212629090999</v>
      </c>
      <c r="K59" s="10">
        <v>0</v>
      </c>
      <c r="L59" s="10">
        <v>0</v>
      </c>
      <c r="M59" s="10">
        <v>0</v>
      </c>
      <c r="N59" s="11">
        <v>8.7037980683886396</v>
      </c>
      <c r="O59" s="11">
        <v>8.0741339235556104</v>
      </c>
      <c r="P59" s="11">
        <v>13.412673727256401</v>
      </c>
      <c r="Q59" s="11">
        <v>3.9235458804240602</v>
      </c>
      <c r="R59" s="11">
        <v>3.6471750930253499</v>
      </c>
      <c r="S59" s="11">
        <v>5.59778265786374</v>
      </c>
    </row>
    <row r="60" spans="1:19" x14ac:dyDescent="0.3">
      <c r="A60" s="14">
        <v>44277</v>
      </c>
      <c r="B60" s="10">
        <v>14.842909987204701</v>
      </c>
      <c r="C60" s="10">
        <v>14.1772632617794</v>
      </c>
      <c r="D60" s="10">
        <v>18.808320714335199</v>
      </c>
      <c r="E60" s="10">
        <v>3.8601934263669802</v>
      </c>
      <c r="F60" s="10">
        <v>3.6070029723539498</v>
      </c>
      <c r="G60" s="10">
        <v>6.2905209121772598</v>
      </c>
      <c r="H60" s="10">
        <v>35.2211585994324</v>
      </c>
      <c r="I60" s="11">
        <v>36.313755394932798</v>
      </c>
      <c r="J60" s="10">
        <v>30.7408726321563</v>
      </c>
      <c r="K60" s="10">
        <v>0</v>
      </c>
      <c r="L60" s="10">
        <v>0</v>
      </c>
      <c r="M60" s="10">
        <v>0</v>
      </c>
      <c r="N60" s="11">
        <v>8.7475058791265798</v>
      </c>
      <c r="O60" s="11">
        <v>8.0721121405157703</v>
      </c>
      <c r="P60" s="11">
        <v>13.3451000601471</v>
      </c>
      <c r="Q60" s="11">
        <v>3.8601934263669802</v>
      </c>
      <c r="R60" s="11">
        <v>3.6070029723539498</v>
      </c>
      <c r="S60" s="11">
        <v>6.2905209121772598</v>
      </c>
    </row>
    <row r="61" spans="1:19" x14ac:dyDescent="0.3">
      <c r="A61" s="14">
        <v>44278</v>
      </c>
      <c r="B61" s="10">
        <v>9.8133962260949303</v>
      </c>
      <c r="C61" s="10">
        <v>9.1575015270192992</v>
      </c>
      <c r="D61" s="10">
        <v>18.8679595479617</v>
      </c>
      <c r="E61" s="10">
        <v>3.5832293806654798</v>
      </c>
      <c r="F61" s="10">
        <v>3.40047715571722</v>
      </c>
      <c r="G61" s="10">
        <v>5.4610210219589401</v>
      </c>
      <c r="H61" s="10">
        <v>32.7347251644645</v>
      </c>
      <c r="I61" s="11">
        <v>35.982842434013399</v>
      </c>
      <c r="J61" s="10">
        <v>25.6159962266983</v>
      </c>
      <c r="K61" s="10">
        <v>0</v>
      </c>
      <c r="L61" s="10">
        <v>0</v>
      </c>
      <c r="M61" s="10">
        <v>0</v>
      </c>
      <c r="N61" s="11">
        <v>7.54741368747694</v>
      </c>
      <c r="O61" s="11">
        <v>7.2541518467255299</v>
      </c>
      <c r="P61" s="11">
        <v>14.035035428005299</v>
      </c>
      <c r="Q61" s="11">
        <v>3.5832293806654798</v>
      </c>
      <c r="R61" s="11">
        <v>3.40047715571722</v>
      </c>
      <c r="S61" s="11">
        <v>5.4610210219589401</v>
      </c>
    </row>
    <row r="62" spans="1:19" x14ac:dyDescent="0.3">
      <c r="A62" s="14">
        <v>44279</v>
      </c>
      <c r="B62" s="10">
        <v>11.3768125921869</v>
      </c>
      <c r="C62" s="10">
        <v>10.5713792300291</v>
      </c>
      <c r="D62" s="10">
        <v>20.477296004575201</v>
      </c>
      <c r="E62" s="10">
        <v>4.3131398393812699</v>
      </c>
      <c r="F62" s="10">
        <v>3.9221147245378498</v>
      </c>
      <c r="G62" s="10">
        <v>6.1624973414883204</v>
      </c>
      <c r="H62" s="10">
        <v>34.293244043016202</v>
      </c>
      <c r="I62" s="11">
        <v>36.223945918225503</v>
      </c>
      <c r="J62" s="10">
        <v>29.499000285600701</v>
      </c>
      <c r="K62" s="10">
        <v>0</v>
      </c>
      <c r="L62" s="10">
        <v>0</v>
      </c>
      <c r="M62" s="10">
        <v>0</v>
      </c>
      <c r="N62" s="11">
        <v>8.2723604862837607</v>
      </c>
      <c r="O62" s="11">
        <v>7.9541142535342004</v>
      </c>
      <c r="P62" s="11">
        <v>13.9103632039171</v>
      </c>
      <c r="Q62" s="11">
        <v>4.3131398393812699</v>
      </c>
      <c r="R62" s="11">
        <v>3.9221147245378498</v>
      </c>
      <c r="S62" s="11">
        <v>6.1624973414883204</v>
      </c>
    </row>
    <row r="63" spans="1:19" x14ac:dyDescent="0.3">
      <c r="A63" s="14">
        <v>44280</v>
      </c>
      <c r="B63" s="10">
        <v>10.663165121924999</v>
      </c>
      <c r="C63" s="10">
        <v>9.8841720988583894</v>
      </c>
      <c r="D63" s="10">
        <v>19.403818828340199</v>
      </c>
      <c r="E63" s="10">
        <v>4.2643426939011704</v>
      </c>
      <c r="F63" s="10">
        <v>4.0958569363566504</v>
      </c>
      <c r="G63" s="10">
        <v>4.8907155972420302</v>
      </c>
      <c r="H63" s="10">
        <v>34.184184753879997</v>
      </c>
      <c r="I63" s="11">
        <v>36.458431224434399</v>
      </c>
      <c r="J63" s="10">
        <v>28.392311743241098</v>
      </c>
      <c r="K63" s="10">
        <v>0</v>
      </c>
      <c r="L63" s="10">
        <v>0</v>
      </c>
      <c r="M63" s="10">
        <v>0</v>
      </c>
      <c r="N63" s="11">
        <v>7.8135816211125002</v>
      </c>
      <c r="O63" s="11">
        <v>7.4311652840451297</v>
      </c>
      <c r="P63" s="11">
        <v>14.072028245800301</v>
      </c>
      <c r="Q63" s="11">
        <v>4.2643426939011704</v>
      </c>
      <c r="R63" s="11">
        <v>4.0958569363566504</v>
      </c>
      <c r="S63" s="11">
        <v>4.8907155972420302</v>
      </c>
    </row>
    <row r="64" spans="1:19" x14ac:dyDescent="0.3">
      <c r="A64" s="14">
        <v>44281</v>
      </c>
      <c r="B64" s="10">
        <v>11.026294115286801</v>
      </c>
      <c r="C64" s="10">
        <v>10.1757939518463</v>
      </c>
      <c r="D64" s="10">
        <v>18.025618528260701</v>
      </c>
      <c r="E64" s="10">
        <v>3.6461916554107998</v>
      </c>
      <c r="F64" s="10">
        <v>3.4380795573323399</v>
      </c>
      <c r="G64" s="10">
        <v>5.8651241061351298</v>
      </c>
      <c r="H64" s="10">
        <v>33.616818854502299</v>
      </c>
      <c r="I64" s="11">
        <v>36.345658439998097</v>
      </c>
      <c r="J64" s="10">
        <v>27.695328505033999</v>
      </c>
      <c r="K64" s="10">
        <v>0</v>
      </c>
      <c r="L64" s="10">
        <v>0</v>
      </c>
      <c r="M64" s="10">
        <v>0</v>
      </c>
      <c r="N64" s="11">
        <v>7.8970098621650999</v>
      </c>
      <c r="O64" s="11">
        <v>7.4794917067692097</v>
      </c>
      <c r="P64" s="11">
        <v>12.720974305129999</v>
      </c>
      <c r="Q64" s="11">
        <v>3.6461916554107998</v>
      </c>
      <c r="R64" s="11">
        <v>3.4380795573323399</v>
      </c>
      <c r="S64" s="11">
        <v>5.8651241061351298</v>
      </c>
    </row>
    <row r="65" spans="1:19" x14ac:dyDescent="0.3">
      <c r="A65" s="14">
        <v>44284</v>
      </c>
      <c r="B65" s="10">
        <v>14.203510799469701</v>
      </c>
      <c r="C65" s="10">
        <v>13.5062260296912</v>
      </c>
      <c r="D65" s="10">
        <v>18.642071696930401</v>
      </c>
      <c r="E65" s="10">
        <v>3.6522605871329299</v>
      </c>
      <c r="F65" s="10">
        <v>3.2782030248810399</v>
      </c>
      <c r="G65" s="10">
        <v>5.3838754262065596</v>
      </c>
      <c r="H65" s="10">
        <v>35.673931798516001</v>
      </c>
      <c r="I65" s="11">
        <v>36.530891715230801</v>
      </c>
      <c r="J65" s="10">
        <v>32.074795840281801</v>
      </c>
      <c r="K65" s="10">
        <v>0</v>
      </c>
      <c r="L65" s="10">
        <v>0</v>
      </c>
      <c r="M65" s="10">
        <v>0</v>
      </c>
      <c r="N65" s="11">
        <v>8.4268731248766908</v>
      </c>
      <c r="O65" s="11">
        <v>7.8168712749898903</v>
      </c>
      <c r="P65" s="11">
        <v>12.876811696389399</v>
      </c>
      <c r="Q65" s="11">
        <v>3.6522605871329299</v>
      </c>
      <c r="R65" s="11">
        <v>3.2782030248810399</v>
      </c>
      <c r="S65" s="11">
        <v>5.3838754262065596</v>
      </c>
    </row>
    <row r="66" spans="1:19" x14ac:dyDescent="0.3">
      <c r="A66" s="14">
        <v>44285</v>
      </c>
      <c r="B66" s="10">
        <v>10.1488330535675</v>
      </c>
      <c r="C66" s="10">
        <v>9.4095457115978292</v>
      </c>
      <c r="D66" s="10">
        <v>17.161287186817301</v>
      </c>
      <c r="E66" s="10">
        <v>5.2073377079348804</v>
      </c>
      <c r="F66" s="10">
        <v>5.17994734389291</v>
      </c>
      <c r="G66" s="10">
        <v>5.3301391054874996</v>
      </c>
      <c r="H66" s="10">
        <v>33.446355106236403</v>
      </c>
      <c r="I66" s="11">
        <v>36.108491895769703</v>
      </c>
      <c r="J66" s="10">
        <v>27.401594018618901</v>
      </c>
      <c r="K66" s="10">
        <v>0</v>
      </c>
      <c r="L66" s="10">
        <v>0</v>
      </c>
      <c r="M66" s="10">
        <v>0</v>
      </c>
      <c r="N66" s="11">
        <v>7.8029638080963197</v>
      </c>
      <c r="O66" s="11">
        <v>7.3935918533958098</v>
      </c>
      <c r="P66" s="11">
        <v>12.9117036838438</v>
      </c>
      <c r="Q66" s="11">
        <v>5.2073377079348804</v>
      </c>
      <c r="R66" s="11">
        <v>5.17994734389291</v>
      </c>
      <c r="S66" s="11">
        <v>5.3301391054874996</v>
      </c>
    </row>
    <row r="67" spans="1:19" x14ac:dyDescent="0.3">
      <c r="A67" s="14">
        <v>44286</v>
      </c>
      <c r="B67" s="10">
        <v>11.2717955155843</v>
      </c>
      <c r="C67" s="10">
        <v>10.796529030903701</v>
      </c>
      <c r="D67" s="10">
        <v>15.8202386807554</v>
      </c>
      <c r="E67" s="10">
        <v>4.4612288041883401</v>
      </c>
      <c r="F67" s="10">
        <v>4.4265718768789597</v>
      </c>
      <c r="G67" s="10">
        <v>4.5994140635802001</v>
      </c>
      <c r="H67" s="10">
        <v>33.0544072913845</v>
      </c>
      <c r="I67" s="11">
        <v>36.272642470037098</v>
      </c>
      <c r="J67" s="10">
        <v>25.6363804244092</v>
      </c>
      <c r="K67" s="10">
        <v>0</v>
      </c>
      <c r="L67" s="10">
        <v>0</v>
      </c>
      <c r="M67" s="10">
        <v>0</v>
      </c>
      <c r="N67" s="11">
        <v>9.4414241143331292</v>
      </c>
      <c r="O67" s="11">
        <v>9.1787432780811997</v>
      </c>
      <c r="P67" s="11">
        <v>12.5844593784177</v>
      </c>
      <c r="Q67" s="11">
        <v>4.4612288041883401</v>
      </c>
      <c r="R67" s="11">
        <v>4.4265718768789597</v>
      </c>
      <c r="S67" s="11">
        <v>4.5994140635802001</v>
      </c>
    </row>
    <row r="68" spans="1:19" x14ac:dyDescent="0.3">
      <c r="A68" s="14">
        <v>44287</v>
      </c>
      <c r="B68" s="10">
        <v>12.0084791334576</v>
      </c>
      <c r="C68" s="10">
        <v>11.1604884384477</v>
      </c>
      <c r="D68" s="10">
        <v>18.478641679377901</v>
      </c>
      <c r="E68" s="10">
        <v>3.6959068113481699</v>
      </c>
      <c r="F68" s="10">
        <v>3.4001938830488601</v>
      </c>
      <c r="G68" s="10">
        <v>6.7552200795524104</v>
      </c>
      <c r="H68" s="10">
        <v>34.967046568977601</v>
      </c>
      <c r="I68" s="11">
        <v>36.734899043798698</v>
      </c>
      <c r="J68" s="10">
        <v>29.623244529767899</v>
      </c>
      <c r="K68" s="10">
        <v>0</v>
      </c>
      <c r="L68" s="10">
        <v>0</v>
      </c>
      <c r="M68" s="10">
        <v>0</v>
      </c>
      <c r="N68" s="11">
        <v>8.8816149326802698</v>
      </c>
      <c r="O68" s="11">
        <v>8.2594938062749801</v>
      </c>
      <c r="P68" s="11">
        <v>14.6206277430638</v>
      </c>
      <c r="Q68" s="11">
        <v>3.6959068113481699</v>
      </c>
      <c r="R68" s="11">
        <v>3.4001938830488601</v>
      </c>
      <c r="S68" s="11">
        <v>6.7552200795524104</v>
      </c>
    </row>
    <row r="69" spans="1:19" x14ac:dyDescent="0.3">
      <c r="A69" s="14">
        <v>44288</v>
      </c>
      <c r="B69" s="10">
        <v>12.011675592032701</v>
      </c>
      <c r="C69" s="10">
        <v>11.2372721716788</v>
      </c>
      <c r="D69" s="10">
        <v>19.26883059883</v>
      </c>
      <c r="E69" s="10">
        <v>3.9440210902795401</v>
      </c>
      <c r="F69" s="10">
        <v>3.6377785626352299</v>
      </c>
      <c r="G69" s="10">
        <v>6.36727656007983</v>
      </c>
      <c r="H69" s="10">
        <v>33.545519960804697</v>
      </c>
      <c r="I69" s="11">
        <v>36.516115759333303</v>
      </c>
      <c r="J69" s="10">
        <v>26.495127532855999</v>
      </c>
      <c r="K69" s="10">
        <v>0</v>
      </c>
      <c r="L69" s="10">
        <v>0</v>
      </c>
      <c r="M69" s="10">
        <v>0</v>
      </c>
      <c r="N69" s="11">
        <v>8.2865483259910597</v>
      </c>
      <c r="O69" s="11">
        <v>7.9578831485987198</v>
      </c>
      <c r="P69" s="11">
        <v>13.274439417012299</v>
      </c>
      <c r="Q69" s="11">
        <v>3.9440210902795401</v>
      </c>
      <c r="R69" s="11">
        <v>3.6377785626352299</v>
      </c>
      <c r="S69" s="11">
        <v>6.36727656007983</v>
      </c>
    </row>
    <row r="70" spans="1:19" x14ac:dyDescent="0.3">
      <c r="A70" s="14">
        <v>44291</v>
      </c>
      <c r="B70" s="10">
        <v>15.943830802227</v>
      </c>
      <c r="C70" s="10">
        <v>15.1262789764211</v>
      </c>
      <c r="D70" s="10">
        <v>23.589802119404901</v>
      </c>
      <c r="E70" s="10">
        <v>3.65675859707174</v>
      </c>
      <c r="F70" s="10">
        <v>3.3695425032687298</v>
      </c>
      <c r="G70" s="10">
        <v>6.0685337728335202</v>
      </c>
      <c r="H70" s="10">
        <v>35.998573956833901</v>
      </c>
      <c r="I70" s="11">
        <v>36.398399646628199</v>
      </c>
      <c r="J70" s="10">
        <v>34.039894930207097</v>
      </c>
      <c r="K70" s="10">
        <v>0</v>
      </c>
      <c r="L70" s="10">
        <v>0</v>
      </c>
      <c r="M70" s="10">
        <v>0</v>
      </c>
      <c r="N70" s="11">
        <v>8.4073660767886391</v>
      </c>
      <c r="O70" s="11">
        <v>7.9940154524130902</v>
      </c>
      <c r="P70" s="11">
        <v>13.9680531584657</v>
      </c>
      <c r="Q70" s="11">
        <v>3.65675859707174</v>
      </c>
      <c r="R70" s="11">
        <v>3.3695425032687298</v>
      </c>
      <c r="S70" s="11">
        <v>6.0685337728335202</v>
      </c>
    </row>
    <row r="71" spans="1:19" x14ac:dyDescent="0.3">
      <c r="A71" s="14">
        <v>44292</v>
      </c>
      <c r="B71" s="10">
        <v>10.356511694520799</v>
      </c>
      <c r="C71" s="10">
        <v>9.2220691276276892</v>
      </c>
      <c r="D71" s="10">
        <v>14.5153207069317</v>
      </c>
      <c r="E71" s="10">
        <v>3.8636670729665599</v>
      </c>
      <c r="F71" s="10">
        <v>3.7633053507746501</v>
      </c>
      <c r="G71" s="10">
        <v>5.30774477277118</v>
      </c>
      <c r="H71" s="10">
        <v>33.763252985459602</v>
      </c>
      <c r="I71" s="11">
        <v>35.998652573609299</v>
      </c>
      <c r="J71" s="10">
        <v>28.8048819305127</v>
      </c>
      <c r="K71" s="10">
        <v>0</v>
      </c>
      <c r="L71" s="10">
        <v>0</v>
      </c>
      <c r="M71" s="10">
        <v>0</v>
      </c>
      <c r="N71" s="11">
        <v>8.0570866191805202</v>
      </c>
      <c r="O71" s="11">
        <v>6.9419116286493301</v>
      </c>
      <c r="P71" s="11">
        <v>12.385870126911</v>
      </c>
      <c r="Q71" s="11">
        <v>3.8636670729665599</v>
      </c>
      <c r="R71" s="11">
        <v>3.7633053507746501</v>
      </c>
      <c r="S71" s="11">
        <v>5.30774477277118</v>
      </c>
    </row>
    <row r="72" spans="1:19" x14ac:dyDescent="0.3">
      <c r="A72" s="14">
        <v>44293</v>
      </c>
      <c r="B72" s="10">
        <v>11.100926219466499</v>
      </c>
      <c r="C72" s="10">
        <v>10.3313427104778</v>
      </c>
      <c r="D72" s="10">
        <v>20.1223501325582</v>
      </c>
      <c r="E72" s="10">
        <v>3.6311677477752</v>
      </c>
      <c r="F72" s="10">
        <v>3.50635064207209</v>
      </c>
      <c r="G72" s="10">
        <v>5.4409102759648897</v>
      </c>
      <c r="H72" s="10">
        <v>33.679394021534698</v>
      </c>
      <c r="I72" s="11">
        <v>35.874871490344503</v>
      </c>
      <c r="J72" s="10">
        <v>28.1270156727652</v>
      </c>
      <c r="K72" s="10">
        <v>0</v>
      </c>
      <c r="L72" s="10">
        <v>0</v>
      </c>
      <c r="M72" s="10">
        <v>0</v>
      </c>
      <c r="N72" s="11">
        <v>8.1131136694015709</v>
      </c>
      <c r="O72" s="11">
        <v>7.7774536930124603</v>
      </c>
      <c r="P72" s="11">
        <v>14.2945538595886</v>
      </c>
      <c r="Q72" s="11">
        <v>3.6311677477752</v>
      </c>
      <c r="R72" s="11">
        <v>3.50635064207209</v>
      </c>
      <c r="S72" s="11">
        <v>5.4409102759648897</v>
      </c>
    </row>
    <row r="73" spans="1:19" x14ac:dyDescent="0.3">
      <c r="A73" s="14">
        <v>44294</v>
      </c>
      <c r="B73" s="10">
        <v>10.6016598530212</v>
      </c>
      <c r="C73" s="10">
        <v>9.7788333709940005</v>
      </c>
      <c r="D73" s="10">
        <v>18.541274189885598</v>
      </c>
      <c r="E73" s="10">
        <v>3.8895950819488201</v>
      </c>
      <c r="F73" s="10">
        <v>3.5610229228546699</v>
      </c>
      <c r="G73" s="10">
        <v>6.4030335930393498</v>
      </c>
      <c r="H73" s="10">
        <v>33.448696346930802</v>
      </c>
      <c r="I73" s="11">
        <v>35.9188240018172</v>
      </c>
      <c r="J73" s="10">
        <v>27.5119251010066</v>
      </c>
      <c r="K73" s="10">
        <v>0</v>
      </c>
      <c r="L73" s="10">
        <v>0</v>
      </c>
      <c r="M73" s="10">
        <v>0</v>
      </c>
      <c r="N73" s="11">
        <v>7.7051628285659897</v>
      </c>
      <c r="O73" s="11">
        <v>7.2663243721563502</v>
      </c>
      <c r="P73" s="11">
        <v>13.6672425885015</v>
      </c>
      <c r="Q73" s="11">
        <v>3.8895950819488201</v>
      </c>
      <c r="R73" s="11">
        <v>3.5610229228546699</v>
      </c>
      <c r="S73" s="11">
        <v>6.4030335930393498</v>
      </c>
    </row>
    <row r="74" spans="1:19" x14ac:dyDescent="0.3">
      <c r="A74" s="14">
        <v>44295</v>
      </c>
      <c r="B74" s="10">
        <v>11.5130526746053</v>
      </c>
      <c r="C74" s="10">
        <v>10.7197140292241</v>
      </c>
      <c r="D74" s="10">
        <v>19.873940699705599</v>
      </c>
      <c r="E74" s="10">
        <v>3.5014066509324402</v>
      </c>
      <c r="F74" s="10">
        <v>3.4253500565319599</v>
      </c>
      <c r="G74" s="10">
        <v>4.53523313526214</v>
      </c>
      <c r="H74" s="10">
        <v>33.353442886756902</v>
      </c>
      <c r="I74" s="11">
        <v>35.999628605328397</v>
      </c>
      <c r="J74" s="10">
        <v>27.287931056984402</v>
      </c>
      <c r="K74" s="10">
        <v>0</v>
      </c>
      <c r="L74" s="10">
        <v>0</v>
      </c>
      <c r="M74" s="10">
        <v>0</v>
      </c>
      <c r="N74" s="11">
        <v>8.3149323334808507</v>
      </c>
      <c r="O74" s="11">
        <v>7.9927115291595099</v>
      </c>
      <c r="P74" s="11">
        <v>13.864590763082401</v>
      </c>
      <c r="Q74" s="11">
        <v>3.5014066509324402</v>
      </c>
      <c r="R74" s="11">
        <v>3.4253500565319599</v>
      </c>
      <c r="S74" s="11">
        <v>4.53523313526214</v>
      </c>
    </row>
    <row r="75" spans="1:19" x14ac:dyDescent="0.3">
      <c r="A75" s="14">
        <v>44298</v>
      </c>
      <c r="B75" s="10">
        <v>15.130383631048099</v>
      </c>
      <c r="C75" s="10">
        <v>14.2655690560869</v>
      </c>
      <c r="D75" s="10">
        <v>23.539228523362301</v>
      </c>
      <c r="E75" s="10">
        <v>3.8742633403774902</v>
      </c>
      <c r="F75" s="10">
        <v>3.5087130287825699</v>
      </c>
      <c r="G75" s="10">
        <v>6.9828181936525304</v>
      </c>
      <c r="H75" s="10">
        <v>35.255464913708501</v>
      </c>
      <c r="I75" s="11">
        <v>36.044725751079199</v>
      </c>
      <c r="J75" s="10">
        <v>31.883442449414801</v>
      </c>
      <c r="K75" s="10">
        <v>0</v>
      </c>
      <c r="L75" s="10">
        <v>0</v>
      </c>
      <c r="M75" s="10">
        <v>0</v>
      </c>
      <c r="N75" s="11">
        <v>8.1606591283793293</v>
      </c>
      <c r="O75" s="11">
        <v>7.7643903644689498</v>
      </c>
      <c r="P75" s="11">
        <v>14.3837344520534</v>
      </c>
      <c r="Q75" s="11">
        <v>3.8742633403774902</v>
      </c>
      <c r="R75" s="11">
        <v>3.5087130287825699</v>
      </c>
      <c r="S75" s="11">
        <v>6.9828181936525304</v>
      </c>
    </row>
    <row r="76" spans="1:19" x14ac:dyDescent="0.3">
      <c r="A76" s="14">
        <v>44299</v>
      </c>
      <c r="B76" s="10">
        <v>10.1598074992023</v>
      </c>
      <c r="C76" s="10">
        <v>9.4204671081370801</v>
      </c>
      <c r="D76" s="10">
        <v>20.793830430612701</v>
      </c>
      <c r="E76" s="10">
        <v>4.6103439958413199</v>
      </c>
      <c r="F76" s="10">
        <v>3.9753222636372199</v>
      </c>
      <c r="G76" s="10">
        <v>6.6990769015959799</v>
      </c>
      <c r="H76" s="10">
        <v>34.641062541697899</v>
      </c>
      <c r="I76" s="11">
        <v>36.457465856003203</v>
      </c>
      <c r="J76" s="10">
        <v>30.017809013685198</v>
      </c>
      <c r="K76" s="10">
        <v>0</v>
      </c>
      <c r="L76" s="10">
        <v>0</v>
      </c>
      <c r="M76" s="10">
        <v>0</v>
      </c>
      <c r="N76" s="11">
        <v>7.4659778974301396</v>
      </c>
      <c r="O76" s="11">
        <v>7.1929732288186701</v>
      </c>
      <c r="P76" s="11">
        <v>13.831881108907</v>
      </c>
      <c r="Q76" s="11">
        <v>4.6103439958413199</v>
      </c>
      <c r="R76" s="11">
        <v>3.9753222636372199</v>
      </c>
      <c r="S76" s="11">
        <v>6.6990769015959799</v>
      </c>
    </row>
    <row r="77" spans="1:19" x14ac:dyDescent="0.3">
      <c r="A77" s="14">
        <v>44300</v>
      </c>
      <c r="B77" s="10">
        <v>11.013135114067101</v>
      </c>
      <c r="C77" s="10">
        <v>10.258809097039199</v>
      </c>
      <c r="D77" s="10">
        <v>19.4321996872387</v>
      </c>
      <c r="E77" s="10">
        <v>4.4466422798061398</v>
      </c>
      <c r="F77" s="10">
        <v>4.0929448146724701</v>
      </c>
      <c r="G77" s="10">
        <v>6.5415063198816998</v>
      </c>
      <c r="H77" s="10">
        <v>33.9262108263651</v>
      </c>
      <c r="I77" s="11">
        <v>36.368764992680298</v>
      </c>
      <c r="J77" s="10">
        <v>27.9511366979592</v>
      </c>
      <c r="K77" s="10">
        <v>0</v>
      </c>
      <c r="L77" s="10">
        <v>0</v>
      </c>
      <c r="M77" s="10">
        <v>0</v>
      </c>
      <c r="N77" s="11">
        <v>7.8653549567385497</v>
      </c>
      <c r="O77" s="11">
        <v>7.56829759289566</v>
      </c>
      <c r="P77" s="11">
        <v>13.1039108881027</v>
      </c>
      <c r="Q77" s="11">
        <v>4.4466422798061398</v>
      </c>
      <c r="R77" s="11">
        <v>4.0929448146724701</v>
      </c>
      <c r="S77" s="11">
        <v>6.5415063198816998</v>
      </c>
    </row>
    <row r="78" spans="1:19" x14ac:dyDescent="0.3">
      <c r="A78" s="14">
        <v>44301</v>
      </c>
      <c r="B78" s="10">
        <v>11.382559339757</v>
      </c>
      <c r="C78" s="10">
        <v>10.472892187123501</v>
      </c>
      <c r="D78" s="10">
        <v>19.030614427532999</v>
      </c>
      <c r="E78" s="10">
        <v>4.29470692160975</v>
      </c>
      <c r="F78" s="10">
        <v>3.99446836151703</v>
      </c>
      <c r="G78" s="10">
        <v>4.8854034503226398</v>
      </c>
      <c r="H78" s="10">
        <v>33.432438110419298</v>
      </c>
      <c r="I78" s="11">
        <v>36.264235189244502</v>
      </c>
      <c r="J78" s="10">
        <v>26.843965801211699</v>
      </c>
      <c r="K78" s="10">
        <v>0</v>
      </c>
      <c r="L78" s="10">
        <v>0</v>
      </c>
      <c r="M78" s="10">
        <v>0</v>
      </c>
      <c r="N78" s="11">
        <v>8.3213309555341599</v>
      </c>
      <c r="O78" s="11">
        <v>7.7528421801693304</v>
      </c>
      <c r="P78" s="11">
        <v>14.9197352139589</v>
      </c>
      <c r="Q78" s="11">
        <v>4.29470692160975</v>
      </c>
      <c r="R78" s="11">
        <v>3.99446836151703</v>
      </c>
      <c r="S78" s="11">
        <v>4.8854034503226398</v>
      </c>
    </row>
    <row r="79" spans="1:19" x14ac:dyDescent="0.3">
      <c r="A79" s="14">
        <v>44302</v>
      </c>
      <c r="B79" s="10">
        <v>12.106687148109501</v>
      </c>
      <c r="C79" s="10">
        <v>11.371202714629099</v>
      </c>
      <c r="D79" s="10">
        <v>18.056079564297999</v>
      </c>
      <c r="E79" s="10">
        <v>4.5210600133581504</v>
      </c>
      <c r="F79" s="10">
        <v>4.38592459915753</v>
      </c>
      <c r="G79" s="10">
        <v>5.4265476930499998</v>
      </c>
      <c r="H79" s="10">
        <v>33.045796970523803</v>
      </c>
      <c r="I79" s="11">
        <v>36.108537779402397</v>
      </c>
      <c r="J79" s="10">
        <v>26.3281618354622</v>
      </c>
      <c r="K79" s="10">
        <v>0</v>
      </c>
      <c r="L79" s="10">
        <v>0</v>
      </c>
      <c r="M79" s="10">
        <v>0</v>
      </c>
      <c r="N79" s="11">
        <v>8.8617883828452708</v>
      </c>
      <c r="O79" s="11">
        <v>8.5137314441084495</v>
      </c>
      <c r="P79" s="11">
        <v>12.9451223517208</v>
      </c>
      <c r="Q79" s="11">
        <v>4.5210600133581504</v>
      </c>
      <c r="R79" s="11">
        <v>4.38592459915753</v>
      </c>
      <c r="S79" s="11">
        <v>5.4265476930499998</v>
      </c>
    </row>
    <row r="80" spans="1:19" x14ac:dyDescent="0.3">
      <c r="A80" s="14">
        <v>44305</v>
      </c>
      <c r="B80" s="10">
        <v>15.9763390487342</v>
      </c>
      <c r="C80" s="10">
        <v>15.2269688969859</v>
      </c>
      <c r="D80" s="10">
        <v>21.784047434775498</v>
      </c>
      <c r="E80" s="10">
        <v>4.5983879339158902</v>
      </c>
      <c r="F80" s="10">
        <v>4.3681829686413201</v>
      </c>
      <c r="G80" s="10">
        <v>4.9362868392923902</v>
      </c>
      <c r="H80" s="10">
        <v>35.379894365465503</v>
      </c>
      <c r="I80" s="11">
        <v>36.3062109493859</v>
      </c>
      <c r="J80" s="10">
        <v>31.5822474915296</v>
      </c>
      <c r="K80" s="10">
        <v>0</v>
      </c>
      <c r="L80" s="10">
        <v>0</v>
      </c>
      <c r="M80" s="10">
        <v>0</v>
      </c>
      <c r="N80" s="11">
        <v>8.9249280332834005</v>
      </c>
      <c r="O80" s="11">
        <v>8.4999010313417607</v>
      </c>
      <c r="P80" s="11">
        <v>13.5264959130427</v>
      </c>
      <c r="Q80" s="11">
        <v>4.5983879339158902</v>
      </c>
      <c r="R80" s="11">
        <v>4.3681829686413201</v>
      </c>
      <c r="S80" s="11">
        <v>4.9362868392923902</v>
      </c>
    </row>
    <row r="81" spans="1:19" x14ac:dyDescent="0.3">
      <c r="A81" s="14">
        <v>44306</v>
      </c>
      <c r="B81" s="10">
        <v>11.0200251854576</v>
      </c>
      <c r="C81" s="10">
        <v>10.2067412704123</v>
      </c>
      <c r="D81" s="10">
        <v>20.9181497722711</v>
      </c>
      <c r="E81" s="10">
        <v>4.8070245878358504</v>
      </c>
      <c r="F81" s="10">
        <v>4.7193847595465703</v>
      </c>
      <c r="G81" s="10">
        <v>5.0640186742833198</v>
      </c>
      <c r="H81" s="10">
        <v>34.3987162111234</v>
      </c>
      <c r="I81" s="11">
        <v>36.3561134327582</v>
      </c>
      <c r="J81" s="10">
        <v>29.4906702453127</v>
      </c>
      <c r="K81" s="10">
        <v>0</v>
      </c>
      <c r="L81" s="10">
        <v>0</v>
      </c>
      <c r="M81" s="10">
        <v>0</v>
      </c>
      <c r="N81" s="11">
        <v>8.0346598872185595</v>
      </c>
      <c r="O81" s="11">
        <v>7.6960322941774599</v>
      </c>
      <c r="P81" s="11">
        <v>14.5765792292662</v>
      </c>
      <c r="Q81" s="11">
        <v>4.8070245878358504</v>
      </c>
      <c r="R81" s="11">
        <v>4.7193847595465703</v>
      </c>
      <c r="S81" s="11">
        <v>5.0640186742833198</v>
      </c>
    </row>
    <row r="82" spans="1:19" x14ac:dyDescent="0.3">
      <c r="A82" s="14">
        <v>44307</v>
      </c>
      <c r="B82" s="10">
        <v>11.3307470155682</v>
      </c>
      <c r="C82" s="10">
        <v>10.5993761600137</v>
      </c>
      <c r="D82" s="10">
        <v>15.455561449866901</v>
      </c>
      <c r="E82" s="10">
        <v>5.0373076481386798</v>
      </c>
      <c r="F82" s="10">
        <v>4.6795439056422499</v>
      </c>
      <c r="G82" s="10">
        <v>5.6287387849372097</v>
      </c>
      <c r="H82" s="10">
        <v>34.018032367211703</v>
      </c>
      <c r="I82" s="11">
        <v>36.258907599086299</v>
      </c>
      <c r="J82" s="10">
        <v>28.638036220716501</v>
      </c>
      <c r="K82" s="10">
        <v>0</v>
      </c>
      <c r="L82" s="10">
        <v>0</v>
      </c>
      <c r="M82" s="10">
        <v>0</v>
      </c>
      <c r="N82" s="11">
        <v>8.6238971405863207</v>
      </c>
      <c r="O82" s="11">
        <v>8.1051534936377294</v>
      </c>
      <c r="P82" s="11">
        <v>11.991100322093301</v>
      </c>
      <c r="Q82" s="11">
        <v>5.0373076481386798</v>
      </c>
      <c r="R82" s="11">
        <v>4.6795439056422499</v>
      </c>
      <c r="S82" s="11">
        <v>5.6287387849372097</v>
      </c>
    </row>
    <row r="83" spans="1:19" x14ac:dyDescent="0.3">
      <c r="A83" s="14">
        <v>44308</v>
      </c>
      <c r="B83" s="10">
        <v>11.006209941902</v>
      </c>
      <c r="C83" s="10">
        <v>10.222945642830901</v>
      </c>
      <c r="D83" s="10">
        <v>18.916863991429601</v>
      </c>
      <c r="E83" s="10">
        <v>4.7740745791553101</v>
      </c>
      <c r="F83" s="10">
        <v>4.2321711033739904</v>
      </c>
      <c r="G83" s="10">
        <v>5.9649961261865201</v>
      </c>
      <c r="H83" s="10">
        <v>33.336256357285897</v>
      </c>
      <c r="I83" s="11">
        <v>36.260474844720299</v>
      </c>
      <c r="J83" s="10">
        <v>26.8463287730338</v>
      </c>
      <c r="K83" s="10">
        <v>0</v>
      </c>
      <c r="L83" s="10">
        <v>0</v>
      </c>
      <c r="M83" s="10">
        <v>0</v>
      </c>
      <c r="N83" s="11">
        <v>8.2007708044702596</v>
      </c>
      <c r="O83" s="11">
        <v>7.8177714955297901</v>
      </c>
      <c r="P83" s="11">
        <v>13.956810322260401</v>
      </c>
      <c r="Q83" s="11">
        <v>4.7740745791553101</v>
      </c>
      <c r="R83" s="11">
        <v>4.2321711033739904</v>
      </c>
      <c r="S83" s="11">
        <v>5.9649961261865201</v>
      </c>
    </row>
    <row r="84" spans="1:19" x14ac:dyDescent="0.3">
      <c r="A84" s="14">
        <v>44309</v>
      </c>
      <c r="B84" s="10">
        <v>11.069728171365901</v>
      </c>
      <c r="C84" s="10">
        <v>10.386191997192901</v>
      </c>
      <c r="D84" s="10">
        <v>18.461410207390301</v>
      </c>
      <c r="E84" s="10">
        <v>4.5213568643187196</v>
      </c>
      <c r="F84" s="10">
        <v>4.0783887314059299</v>
      </c>
      <c r="G84" s="10">
        <v>6.1499682442408803</v>
      </c>
      <c r="H84" s="10">
        <v>32.590161806936401</v>
      </c>
      <c r="I84" s="11">
        <v>35.918732000591199</v>
      </c>
      <c r="J84" s="10">
        <v>25.090447925511999</v>
      </c>
      <c r="K84" s="10">
        <v>0</v>
      </c>
      <c r="L84" s="10">
        <v>0</v>
      </c>
      <c r="M84" s="10">
        <v>0</v>
      </c>
      <c r="N84" s="11">
        <v>8.1562380580711302</v>
      </c>
      <c r="O84" s="11">
        <v>7.8541240320130496</v>
      </c>
      <c r="P84" s="11">
        <v>13.3985447340885</v>
      </c>
      <c r="Q84" s="11">
        <v>4.5213568643187196</v>
      </c>
      <c r="R84" s="11">
        <v>4.0783887314059299</v>
      </c>
      <c r="S84" s="11">
        <v>6.1499682442408803</v>
      </c>
    </row>
    <row r="85" spans="1:19" x14ac:dyDescent="0.3">
      <c r="A85" s="14">
        <v>44312</v>
      </c>
      <c r="B85" s="10">
        <v>14.9113252691075</v>
      </c>
      <c r="C85" s="10">
        <v>14.0220332828831</v>
      </c>
      <c r="D85" s="10">
        <v>24.4367091122947</v>
      </c>
      <c r="E85" s="10">
        <v>4.0433957742160302</v>
      </c>
      <c r="F85" s="10">
        <v>3.7719247536119198</v>
      </c>
      <c r="G85" s="10">
        <v>6.0048799458851096</v>
      </c>
      <c r="H85" s="10">
        <v>34.979757535781403</v>
      </c>
      <c r="I85" s="11">
        <v>35.956542062202502</v>
      </c>
      <c r="J85" s="10">
        <v>31.2458570216629</v>
      </c>
      <c r="K85" s="10">
        <v>0</v>
      </c>
      <c r="L85" s="10">
        <v>0</v>
      </c>
      <c r="M85" s="10">
        <v>0</v>
      </c>
      <c r="N85" s="11">
        <v>8.2529736839764194</v>
      </c>
      <c r="O85" s="11">
        <v>7.9822550202984104</v>
      </c>
      <c r="P85" s="11">
        <v>14.0086793836329</v>
      </c>
      <c r="Q85" s="11">
        <v>4.0433957742160302</v>
      </c>
      <c r="R85" s="11">
        <v>3.7719247536119198</v>
      </c>
      <c r="S85" s="11">
        <v>6.0048799458851096</v>
      </c>
    </row>
    <row r="86" spans="1:19" x14ac:dyDescent="0.3">
      <c r="A86" s="14">
        <v>44313</v>
      </c>
      <c r="B86" s="10">
        <v>10.913512803173001</v>
      </c>
      <c r="C86" s="10">
        <v>10.0970311177956</v>
      </c>
      <c r="D86" s="10">
        <v>18.6526205892789</v>
      </c>
      <c r="E86" s="10">
        <v>4.3544159168417904</v>
      </c>
      <c r="F86" s="10">
        <v>4.2064476440651397</v>
      </c>
      <c r="G86" s="10">
        <v>4.9987204642053999</v>
      </c>
      <c r="H86" s="10">
        <v>33.755750477887297</v>
      </c>
      <c r="I86" s="11">
        <v>36.167196297675702</v>
      </c>
      <c r="J86" s="10">
        <v>28.6156877428229</v>
      </c>
      <c r="K86" s="10">
        <v>0</v>
      </c>
      <c r="L86" s="10">
        <v>0</v>
      </c>
      <c r="M86" s="10">
        <v>0</v>
      </c>
      <c r="N86" s="11">
        <v>7.9978639057751799</v>
      </c>
      <c r="O86" s="11">
        <v>7.6697218474954303</v>
      </c>
      <c r="P86" s="11">
        <v>12.5781154116487</v>
      </c>
      <c r="Q86" s="11">
        <v>4.3544159168417904</v>
      </c>
      <c r="R86" s="11">
        <v>4.2064476440651397</v>
      </c>
      <c r="S86" s="11">
        <v>4.9987204642053999</v>
      </c>
    </row>
    <row r="87" spans="1:19" x14ac:dyDescent="0.3">
      <c r="A87" s="14">
        <v>44314</v>
      </c>
      <c r="B87" s="10">
        <v>12.2447075450753</v>
      </c>
      <c r="C87" s="10">
        <v>11.441581148968901</v>
      </c>
      <c r="D87" s="10">
        <v>19.081306789989998</v>
      </c>
      <c r="E87" s="10">
        <v>4.4515706733080904</v>
      </c>
      <c r="F87" s="10">
        <v>4.2650313145949799</v>
      </c>
      <c r="G87" s="10">
        <v>5.9251090978889298</v>
      </c>
      <c r="H87" s="10">
        <v>33.756844029893202</v>
      </c>
      <c r="I87" s="11">
        <v>36.583903347750699</v>
      </c>
      <c r="J87" s="10">
        <v>27.1193551176877</v>
      </c>
      <c r="K87" s="10">
        <v>7.5</v>
      </c>
      <c r="L87" s="10">
        <v>7.5</v>
      </c>
      <c r="M87" s="10">
        <v>0</v>
      </c>
      <c r="N87" s="11">
        <v>8.5559644561460502</v>
      </c>
      <c r="O87" s="11">
        <v>8.18378064731845</v>
      </c>
      <c r="P87" s="11">
        <v>13.3578695800192</v>
      </c>
      <c r="Q87" s="11">
        <v>4.4515706699590396</v>
      </c>
      <c r="R87" s="11">
        <v>4.2650313105910804</v>
      </c>
      <c r="S87" s="11">
        <v>5.9251090978889298</v>
      </c>
    </row>
    <row r="88" spans="1:19" x14ac:dyDescent="0.3">
      <c r="A88" s="14">
        <v>44315</v>
      </c>
      <c r="B88" s="10">
        <v>11.5426986663515</v>
      </c>
      <c r="C88" s="10">
        <v>11.011143678882201</v>
      </c>
      <c r="D88" s="10">
        <v>15.1957790477167</v>
      </c>
      <c r="E88" s="10">
        <v>4.1303826226672902</v>
      </c>
      <c r="F88" s="10">
        <v>3.8426912890149798</v>
      </c>
      <c r="G88" s="10">
        <v>5.5154977127285703</v>
      </c>
      <c r="H88" s="10">
        <v>32.789514633540001</v>
      </c>
      <c r="I88" s="11">
        <v>36.095216998179197</v>
      </c>
      <c r="J88" s="10">
        <v>25.3678110046414</v>
      </c>
      <c r="K88" s="10">
        <v>0</v>
      </c>
      <c r="L88" s="10">
        <v>0</v>
      </c>
      <c r="M88" s="10">
        <v>0</v>
      </c>
      <c r="N88" s="11">
        <v>9.2832023684497695</v>
      </c>
      <c r="O88" s="11">
        <v>8.9426958222419497</v>
      </c>
      <c r="P88" s="11">
        <v>12.10246354667</v>
      </c>
      <c r="Q88" s="11">
        <v>4.1303825792139701</v>
      </c>
      <c r="R88" s="11">
        <v>3.84269123622092</v>
      </c>
      <c r="S88" s="11">
        <v>5.5154977127285703</v>
      </c>
    </row>
    <row r="89" spans="1:19" x14ac:dyDescent="0.3">
      <c r="A89" s="14">
        <v>44316</v>
      </c>
      <c r="B89" s="10">
        <v>11.8388517135462</v>
      </c>
      <c r="C89" s="10">
        <v>11.2592074071776</v>
      </c>
      <c r="D89" s="10">
        <v>17.223415352455</v>
      </c>
      <c r="E89" s="10">
        <v>4.3039977802201497</v>
      </c>
      <c r="F89" s="10">
        <v>4.2752128634531097</v>
      </c>
      <c r="G89" s="10">
        <v>5.3040073072790399</v>
      </c>
      <c r="H89" s="10">
        <v>33.551584291855399</v>
      </c>
      <c r="I89" s="11">
        <v>36.2982752896392</v>
      </c>
      <c r="J89" s="10">
        <v>26.3312402712011</v>
      </c>
      <c r="K89" s="10">
        <v>0</v>
      </c>
      <c r="L89" s="10">
        <v>0</v>
      </c>
      <c r="M89" s="10">
        <v>0</v>
      </c>
      <c r="N89" s="11">
        <v>8.9639632656299195</v>
      </c>
      <c r="O89" s="11">
        <v>8.6668034529303792</v>
      </c>
      <c r="P89" s="11">
        <v>12.7060987206125</v>
      </c>
      <c r="Q89" s="11">
        <v>4.3039977802201497</v>
      </c>
      <c r="R89" s="11">
        <v>4.2752128634531097</v>
      </c>
      <c r="S89" s="11">
        <v>5.3040073072790399</v>
      </c>
    </row>
    <row r="90" spans="1:19" x14ac:dyDescent="0.3">
      <c r="A90" s="14">
        <v>44321</v>
      </c>
      <c r="B90" s="10">
        <v>16.871704022306002</v>
      </c>
      <c r="C90" s="10">
        <v>16.018869981275301</v>
      </c>
      <c r="D90" s="10">
        <v>26.710534464502501</v>
      </c>
      <c r="E90" s="10">
        <v>4.2984959608434599</v>
      </c>
      <c r="F90" s="10">
        <v>3.8056151229355399</v>
      </c>
      <c r="G90" s="10">
        <v>6.25263456558136</v>
      </c>
      <c r="H90" s="10">
        <v>36.1844757390189</v>
      </c>
      <c r="I90" s="11">
        <v>36.384107573495001</v>
      </c>
      <c r="J90" s="10">
        <v>35.160547679927703</v>
      </c>
      <c r="K90" s="10">
        <v>0</v>
      </c>
      <c r="L90" s="10">
        <v>0</v>
      </c>
      <c r="M90" s="10">
        <v>0</v>
      </c>
      <c r="N90" s="11">
        <v>8.8537347430914402</v>
      </c>
      <c r="O90" s="11">
        <v>8.6089022630731105</v>
      </c>
      <c r="P90" s="11">
        <v>14.0320780339569</v>
      </c>
      <c r="Q90" s="11">
        <v>4.2984959608434599</v>
      </c>
      <c r="R90" s="11">
        <v>3.8056151229355399</v>
      </c>
      <c r="S90" s="11">
        <v>6.25263456558136</v>
      </c>
    </row>
    <row r="91" spans="1:19" x14ac:dyDescent="0.3">
      <c r="A91" s="14">
        <v>44322</v>
      </c>
      <c r="B91" s="10">
        <v>11.911180310550099</v>
      </c>
      <c r="C91" s="10">
        <v>11.265898108101799</v>
      </c>
      <c r="D91" s="10">
        <v>13.504286683793101</v>
      </c>
      <c r="E91" s="10">
        <v>4.1352222517299202</v>
      </c>
      <c r="F91" s="10">
        <v>3.02104342938659</v>
      </c>
      <c r="G91" s="10">
        <v>6.4172163822811399</v>
      </c>
      <c r="H91" s="10">
        <v>34.228008914789903</v>
      </c>
      <c r="I91" s="11">
        <v>36.115398708596601</v>
      </c>
      <c r="J91" s="10">
        <v>29.320417778341401</v>
      </c>
      <c r="K91" s="10">
        <v>0</v>
      </c>
      <c r="L91" s="10">
        <v>0</v>
      </c>
      <c r="M91" s="10">
        <v>0</v>
      </c>
      <c r="N91" s="11">
        <v>9.2284398900118099</v>
      </c>
      <c r="O91" s="11">
        <v>8.2291633828078599</v>
      </c>
      <c r="P91" s="11">
        <v>11.6803697858006</v>
      </c>
      <c r="Q91" s="11">
        <v>4.1352222517299202</v>
      </c>
      <c r="R91" s="11">
        <v>3.02104342938659</v>
      </c>
      <c r="S91" s="11">
        <v>6.4172163822811399</v>
      </c>
    </row>
    <row r="92" spans="1:19" x14ac:dyDescent="0.3">
      <c r="A92" s="14">
        <v>44323</v>
      </c>
      <c r="B92" s="10">
        <v>12.1979577802368</v>
      </c>
      <c r="C92" s="10">
        <v>11.3829257127608</v>
      </c>
      <c r="D92" s="10">
        <v>18.284186525056199</v>
      </c>
      <c r="E92" s="10">
        <v>3.8908498769730402</v>
      </c>
      <c r="F92" s="10">
        <v>3.3113313216174101</v>
      </c>
      <c r="G92" s="10">
        <v>5.9253074887413302</v>
      </c>
      <c r="H92" s="10">
        <v>33.669432343369699</v>
      </c>
      <c r="I92" s="11">
        <v>36.054297296435998</v>
      </c>
      <c r="J92" s="10">
        <v>27.637799896890002</v>
      </c>
      <c r="K92" s="10">
        <v>0</v>
      </c>
      <c r="L92" s="10">
        <v>0</v>
      </c>
      <c r="M92" s="10">
        <v>0</v>
      </c>
      <c r="N92" s="11">
        <v>8.89713134323563</v>
      </c>
      <c r="O92" s="11">
        <v>8.3871881190733895</v>
      </c>
      <c r="P92" s="11">
        <v>13.8885542448572</v>
      </c>
      <c r="Q92" s="11">
        <v>3.8908498769730402</v>
      </c>
      <c r="R92" s="11">
        <v>3.3113313216174101</v>
      </c>
      <c r="S92" s="11">
        <v>5.9253074887413302</v>
      </c>
    </row>
    <row r="93" spans="1:19" x14ac:dyDescent="0.3">
      <c r="A93" s="14">
        <v>44327</v>
      </c>
      <c r="B93" s="10">
        <v>15.506950954279</v>
      </c>
      <c r="C93" s="10">
        <v>14.864228820877299</v>
      </c>
      <c r="D93" s="10">
        <v>22.549354241078301</v>
      </c>
      <c r="E93" s="10">
        <v>2.9170195845143598</v>
      </c>
      <c r="F93" s="10">
        <v>2.7388914570277501</v>
      </c>
      <c r="G93" s="10">
        <v>5.7255813945256104</v>
      </c>
      <c r="H93" s="10">
        <v>34.949329165821503</v>
      </c>
      <c r="I93" s="11">
        <v>35.8084772485877</v>
      </c>
      <c r="J93" s="10">
        <v>30.761842810063801</v>
      </c>
      <c r="K93" s="10">
        <v>0</v>
      </c>
      <c r="L93" s="10">
        <v>0</v>
      </c>
      <c r="M93" s="10">
        <v>0</v>
      </c>
      <c r="N93" s="11">
        <v>8.7421215904402096</v>
      </c>
      <c r="O93" s="11">
        <v>8.4756879548830408</v>
      </c>
      <c r="P93" s="11">
        <v>13.456060687498001</v>
      </c>
      <c r="Q93" s="11">
        <v>2.9170195845143598</v>
      </c>
      <c r="R93" s="11">
        <v>2.7388914570277501</v>
      </c>
      <c r="S93" s="11">
        <v>5.7255813945256104</v>
      </c>
    </row>
    <row r="94" spans="1:19" x14ac:dyDescent="0.3">
      <c r="A94" s="14">
        <v>44328</v>
      </c>
      <c r="B94" s="10">
        <v>12.592838531078799</v>
      </c>
      <c r="C94" s="10">
        <v>11.6654631262645</v>
      </c>
      <c r="D94" s="10">
        <v>21.784908195682899</v>
      </c>
      <c r="E94" s="10">
        <v>4.8537013039709898</v>
      </c>
      <c r="F94" s="10">
        <v>4.6814005773048697</v>
      </c>
      <c r="G94" s="10">
        <v>5.3519090946207504</v>
      </c>
      <c r="H94" s="10">
        <v>34.097105824626503</v>
      </c>
      <c r="I94" s="11">
        <v>36.531490036790103</v>
      </c>
      <c r="J94" s="10">
        <v>28.903724702102402</v>
      </c>
      <c r="K94" s="10">
        <v>0</v>
      </c>
      <c r="L94" s="10">
        <v>0</v>
      </c>
      <c r="M94" s="10">
        <v>0</v>
      </c>
      <c r="N94" s="11">
        <v>8.8477638913784808</v>
      </c>
      <c r="O94" s="11">
        <v>8.5552026944790907</v>
      </c>
      <c r="P94" s="11">
        <v>14.1790202339575</v>
      </c>
      <c r="Q94" s="11">
        <v>4.8537013039709898</v>
      </c>
      <c r="R94" s="11">
        <v>4.6814005773048697</v>
      </c>
      <c r="S94" s="11">
        <v>5.3519090946207504</v>
      </c>
    </row>
    <row r="95" spans="1:19" x14ac:dyDescent="0.3">
      <c r="A95" s="14">
        <v>44329</v>
      </c>
      <c r="B95" s="10">
        <v>11.798092372441101</v>
      </c>
      <c r="C95" s="10">
        <v>11.1076480640768</v>
      </c>
      <c r="D95" s="10">
        <v>15.9059230379385</v>
      </c>
      <c r="E95" s="10">
        <v>4.52552568107639</v>
      </c>
      <c r="F95" s="10">
        <v>4.2713335904774503</v>
      </c>
      <c r="G95" s="10">
        <v>4.9552246452815201</v>
      </c>
      <c r="H95" s="10">
        <v>33.487271096124203</v>
      </c>
      <c r="I95" s="11">
        <v>36.312154070766098</v>
      </c>
      <c r="J95" s="10">
        <v>26.749571450712601</v>
      </c>
      <c r="K95" s="10">
        <v>0</v>
      </c>
      <c r="L95" s="10">
        <v>0</v>
      </c>
      <c r="M95" s="10">
        <v>0</v>
      </c>
      <c r="N95" s="11">
        <v>8.6955669993665694</v>
      </c>
      <c r="O95" s="11">
        <v>8.2136279254317692</v>
      </c>
      <c r="P95" s="11">
        <v>12.156814069939299</v>
      </c>
      <c r="Q95" s="11">
        <v>4.52552568107639</v>
      </c>
      <c r="R95" s="11">
        <v>4.2713335904774503</v>
      </c>
      <c r="S95" s="11">
        <v>4.9552246452815201</v>
      </c>
    </row>
    <row r="96" spans="1:19" x14ac:dyDescent="0.3">
      <c r="A96" s="14">
        <v>44330</v>
      </c>
      <c r="B96" s="10">
        <v>11.929615297391299</v>
      </c>
      <c r="C96" s="10">
        <v>11.189685451517001</v>
      </c>
      <c r="D96" s="10">
        <v>17.916015081773999</v>
      </c>
      <c r="E96" s="10">
        <v>4.6057813577874898</v>
      </c>
      <c r="F96" s="10">
        <v>4.1992573845276802</v>
      </c>
      <c r="G96" s="10">
        <v>6.3456624498160696</v>
      </c>
      <c r="H96" s="10">
        <v>32.797813530500399</v>
      </c>
      <c r="I96" s="11">
        <v>36.1304908867995</v>
      </c>
      <c r="J96" s="10">
        <v>25.534472869649701</v>
      </c>
      <c r="K96" s="10">
        <v>0</v>
      </c>
      <c r="L96" s="10">
        <v>0</v>
      </c>
      <c r="M96" s="10">
        <v>0</v>
      </c>
      <c r="N96" s="11">
        <v>8.6770100761224391</v>
      </c>
      <c r="O96" s="11">
        <v>8.2991383324664199</v>
      </c>
      <c r="P96" s="11">
        <v>13.135700894493599</v>
      </c>
      <c r="Q96" s="11">
        <v>4.6057813577874898</v>
      </c>
      <c r="R96" s="11">
        <v>4.1992573845276802</v>
      </c>
      <c r="S96" s="11">
        <v>6.3456624498160696</v>
      </c>
    </row>
    <row r="97" spans="1:19" x14ac:dyDescent="0.3">
      <c r="A97" s="14">
        <v>44333</v>
      </c>
      <c r="B97" s="10">
        <v>16.085624173320198</v>
      </c>
      <c r="C97" s="10">
        <v>15.254512439598001</v>
      </c>
      <c r="D97" s="10">
        <v>24.0192049716876</v>
      </c>
      <c r="E97" s="10">
        <v>4.4622803294161502</v>
      </c>
      <c r="F97" s="10">
        <v>4.1685920732375701</v>
      </c>
      <c r="G97" s="10">
        <v>4.7342552798117499</v>
      </c>
      <c r="H97" s="10">
        <v>34.894095419932803</v>
      </c>
      <c r="I97" s="11">
        <v>35.972542857262802</v>
      </c>
      <c r="J97" s="10">
        <v>30.617605142908801</v>
      </c>
      <c r="K97" s="10">
        <v>0</v>
      </c>
      <c r="L97" s="10">
        <v>0</v>
      </c>
      <c r="M97" s="10">
        <v>0</v>
      </c>
      <c r="N97" s="11">
        <v>8.6867250674391894</v>
      </c>
      <c r="O97" s="11">
        <v>8.3822345107612808</v>
      </c>
      <c r="P97" s="11">
        <v>14.137864565011</v>
      </c>
      <c r="Q97" s="11">
        <v>4.4622803294161502</v>
      </c>
      <c r="R97" s="11">
        <v>4.1685920732375701</v>
      </c>
      <c r="S97" s="11">
        <v>4.7342552798117499</v>
      </c>
    </row>
    <row r="98" spans="1:19" x14ac:dyDescent="0.3">
      <c r="A98" s="14">
        <v>44334</v>
      </c>
      <c r="B98" s="10">
        <v>12.498437642577199</v>
      </c>
      <c r="C98" s="10">
        <v>11.6234559785989</v>
      </c>
      <c r="D98" s="10">
        <v>17.202174687859198</v>
      </c>
      <c r="E98" s="10">
        <v>4.70669523294867</v>
      </c>
      <c r="F98" s="10">
        <v>4.5943330231727098</v>
      </c>
      <c r="G98" s="10">
        <v>5.3411898435214802</v>
      </c>
      <c r="H98" s="10">
        <v>33.633400729521099</v>
      </c>
      <c r="I98" s="11">
        <v>36.023610229180697</v>
      </c>
      <c r="J98" s="10">
        <v>28.1032329646827</v>
      </c>
      <c r="K98" s="10">
        <v>0</v>
      </c>
      <c r="L98" s="10">
        <v>0</v>
      </c>
      <c r="M98" s="10">
        <v>0</v>
      </c>
      <c r="N98" s="11">
        <v>8.8945295435271792</v>
      </c>
      <c r="O98" s="11">
        <v>8.2761016219348509</v>
      </c>
      <c r="P98" s="11">
        <v>12.956612817964899</v>
      </c>
      <c r="Q98" s="11">
        <v>4.70669523294867</v>
      </c>
      <c r="R98" s="11">
        <v>4.5943330231727098</v>
      </c>
      <c r="S98" s="11">
        <v>5.3411898435214802</v>
      </c>
    </row>
    <row r="99" spans="1:19" x14ac:dyDescent="0.3">
      <c r="A99" s="14">
        <v>44335</v>
      </c>
      <c r="B99" s="10">
        <v>11.7631818510195</v>
      </c>
      <c r="C99" s="10">
        <v>11.047526075640899</v>
      </c>
      <c r="D99" s="10">
        <v>20.519851359083798</v>
      </c>
      <c r="E99" s="10">
        <v>5.7327713934170799</v>
      </c>
      <c r="F99" s="10">
        <v>5.6377122772975099</v>
      </c>
      <c r="G99" s="10">
        <v>6.2011606940749502</v>
      </c>
      <c r="H99" s="10">
        <v>33.605079347567198</v>
      </c>
      <c r="I99" s="11">
        <v>36.529942833076703</v>
      </c>
      <c r="J99" s="10">
        <v>26.526425902710699</v>
      </c>
      <c r="K99" s="10">
        <v>0</v>
      </c>
      <c r="L99" s="10">
        <v>0</v>
      </c>
      <c r="M99" s="10">
        <v>0</v>
      </c>
      <c r="N99" s="11">
        <v>8.3483655660444196</v>
      </c>
      <c r="O99" s="11">
        <v>8.1058662485747597</v>
      </c>
      <c r="P99" s="11">
        <v>13.9278505705378</v>
      </c>
      <c r="Q99" s="11">
        <v>5.7327713934170799</v>
      </c>
      <c r="R99" s="11">
        <v>5.6377122772975099</v>
      </c>
      <c r="S99" s="11">
        <v>6.2011606940749502</v>
      </c>
    </row>
    <row r="100" spans="1:19" x14ac:dyDescent="0.3">
      <c r="A100" s="14">
        <v>44336</v>
      </c>
      <c r="B100" s="10">
        <v>11.687040935666399</v>
      </c>
      <c r="C100" s="10">
        <v>10.9145957265708</v>
      </c>
      <c r="D100" s="10">
        <v>18.470755473111598</v>
      </c>
      <c r="E100" s="10">
        <v>4.66970517771699</v>
      </c>
      <c r="F100" s="10">
        <v>4.6406317406278701</v>
      </c>
      <c r="G100" s="10">
        <v>4.9195189477988199</v>
      </c>
      <c r="H100" s="10">
        <v>33.705030989281497</v>
      </c>
      <c r="I100" s="11">
        <v>37.3079735128116</v>
      </c>
      <c r="J100" s="10">
        <v>25.218097108646099</v>
      </c>
      <c r="K100" s="10">
        <v>0</v>
      </c>
      <c r="L100" s="10">
        <v>0</v>
      </c>
      <c r="M100" s="10">
        <v>0</v>
      </c>
      <c r="N100" s="11">
        <v>8.4045301047035501</v>
      </c>
      <c r="O100" s="11">
        <v>7.9347698334205301</v>
      </c>
      <c r="P100" s="15">
        <v>14.3664203007373</v>
      </c>
      <c r="Q100" s="11">
        <v>4.66970517771699</v>
      </c>
      <c r="R100" s="11">
        <v>4.6406317406278701</v>
      </c>
      <c r="S100" s="11">
        <v>4.9195189477988199</v>
      </c>
    </row>
    <row r="101" spans="1:19" x14ac:dyDescent="0.3">
      <c r="A101" s="14"/>
      <c r="B101" s="10"/>
      <c r="C101" s="10"/>
      <c r="D101" s="10"/>
      <c r="E101" s="10"/>
      <c r="F101" s="10"/>
      <c r="G101" s="10"/>
      <c r="H101" s="10"/>
      <c r="I101" s="11"/>
      <c r="J101" s="10"/>
      <c r="K101" s="10"/>
      <c r="L101" s="10"/>
      <c r="M101" s="10"/>
      <c r="N101" s="11"/>
      <c r="O101" s="11"/>
      <c r="P101" s="11"/>
      <c r="Q101" s="11"/>
      <c r="R101" s="11"/>
      <c r="S101" s="11"/>
    </row>
    <row r="102" spans="1:19" x14ac:dyDescent="0.3">
      <c r="A102" s="14"/>
      <c r="B102" s="10"/>
      <c r="C102" s="10"/>
      <c r="D102" s="10"/>
      <c r="E102" s="10"/>
      <c r="F102" s="10"/>
      <c r="G102" s="10"/>
      <c r="H102" s="10"/>
      <c r="I102" s="11"/>
      <c r="J102" s="10"/>
      <c r="K102" s="10"/>
      <c r="L102" s="10"/>
      <c r="M102" s="10"/>
      <c r="N102" s="11"/>
      <c r="O102" s="11"/>
      <c r="P102" s="11"/>
      <c r="Q102" s="11"/>
      <c r="R102" s="11"/>
      <c r="S102" s="11"/>
    </row>
    <row r="103" spans="1:19" x14ac:dyDescent="0.3">
      <c r="A103" s="14"/>
      <c r="B103" s="10"/>
      <c r="C103" s="10"/>
      <c r="D103" s="10"/>
      <c r="E103" s="10"/>
      <c r="F103" s="10"/>
      <c r="G103" s="10"/>
      <c r="H103" s="10"/>
      <c r="I103" s="11"/>
      <c r="J103" s="10"/>
      <c r="K103" s="10"/>
      <c r="L103" s="10"/>
      <c r="M103" s="10"/>
      <c r="N103" s="11"/>
      <c r="O103" s="11"/>
      <c r="P103" s="11"/>
      <c r="Q103" s="11"/>
      <c r="R103" s="11"/>
      <c r="S103" s="11"/>
    </row>
    <row r="104" spans="1:19" x14ac:dyDescent="0.3">
      <c r="A104" s="14"/>
      <c r="B104" s="10"/>
      <c r="C104" s="10"/>
      <c r="D104" s="10"/>
      <c r="E104" s="10"/>
      <c r="F104" s="10"/>
      <c r="G104" s="10"/>
      <c r="H104" s="10"/>
      <c r="I104" s="11"/>
      <c r="J104" s="10"/>
      <c r="K104" s="10"/>
      <c r="L104" s="10"/>
      <c r="M104" s="10"/>
      <c r="N104" s="11"/>
      <c r="O104" s="11"/>
      <c r="P104" s="11"/>
      <c r="Q104" s="11"/>
      <c r="R104" s="11"/>
      <c r="S104" s="11"/>
    </row>
    <row r="105" spans="1:19" x14ac:dyDescent="0.3">
      <c r="A105" s="14"/>
      <c r="B105" s="10"/>
      <c r="C105" s="10"/>
      <c r="D105" s="10"/>
      <c r="E105" s="10"/>
      <c r="F105" s="10"/>
      <c r="G105" s="10"/>
      <c r="H105" s="10"/>
      <c r="I105" s="11"/>
      <c r="J105" s="10"/>
      <c r="K105" s="10"/>
      <c r="L105" s="10"/>
      <c r="M105" s="10"/>
      <c r="N105" s="11"/>
      <c r="O105" s="11"/>
      <c r="P105" s="11"/>
      <c r="Q105" s="11"/>
      <c r="R105" s="11"/>
      <c r="S105" s="11"/>
    </row>
    <row r="106" spans="1:19" x14ac:dyDescent="0.3">
      <c r="A106" s="14"/>
      <c r="B106" s="10"/>
      <c r="C106" s="10"/>
      <c r="D106" s="10"/>
      <c r="E106" s="10"/>
      <c r="F106" s="10"/>
      <c r="G106" s="10"/>
      <c r="H106" s="10"/>
      <c r="I106" s="11"/>
      <c r="J106" s="10"/>
      <c r="K106" s="10"/>
      <c r="L106" s="10"/>
      <c r="M106" s="10"/>
      <c r="N106" s="11"/>
      <c r="O106" s="11"/>
      <c r="P106" s="11"/>
      <c r="Q106" s="11"/>
      <c r="R106" s="11"/>
      <c r="S106" s="11"/>
    </row>
    <row r="107" spans="1:19" x14ac:dyDescent="0.3">
      <c r="A107" s="14"/>
      <c r="B107" s="10"/>
      <c r="C107" s="10"/>
      <c r="D107" s="10"/>
      <c r="E107" s="10"/>
      <c r="F107" s="10"/>
      <c r="G107" s="10"/>
      <c r="H107" s="10"/>
      <c r="I107" s="11"/>
      <c r="J107" s="10"/>
      <c r="K107" s="10"/>
      <c r="L107" s="10"/>
      <c r="M107" s="10"/>
      <c r="N107" s="11"/>
      <c r="O107" s="11"/>
      <c r="P107" s="11"/>
      <c r="Q107" s="11"/>
      <c r="R107" s="11"/>
      <c r="S107" s="11"/>
    </row>
    <row r="108" spans="1:19" x14ac:dyDescent="0.3">
      <c r="A108" s="14"/>
      <c r="B108" s="10"/>
      <c r="C108" s="10"/>
      <c r="D108" s="10"/>
      <c r="E108" s="10"/>
      <c r="F108" s="10"/>
      <c r="G108" s="10"/>
      <c r="H108" s="10"/>
      <c r="I108" s="11"/>
      <c r="J108" s="10"/>
      <c r="K108" s="10"/>
      <c r="L108" s="10"/>
      <c r="M108" s="10"/>
      <c r="N108" s="11"/>
      <c r="O108" s="11"/>
      <c r="P108" s="11"/>
      <c r="Q108" s="11"/>
      <c r="R108" s="11"/>
      <c r="S108" s="11"/>
    </row>
    <row r="109" spans="1:19" x14ac:dyDescent="0.3">
      <c r="A109" s="14"/>
      <c r="B109" s="10"/>
      <c r="C109" s="10"/>
      <c r="D109" s="10"/>
      <c r="E109" s="10"/>
      <c r="F109" s="10"/>
      <c r="G109" s="10"/>
      <c r="H109" s="10"/>
      <c r="I109" s="11"/>
      <c r="J109" s="10"/>
      <c r="K109" s="10"/>
      <c r="L109" s="10"/>
      <c r="M109" s="10"/>
      <c r="N109" s="11"/>
      <c r="O109" s="11"/>
      <c r="P109" s="11"/>
      <c r="Q109" s="11"/>
      <c r="R109" s="11"/>
      <c r="S109" s="11"/>
    </row>
    <row r="110" spans="1:19" x14ac:dyDescent="0.3">
      <c r="A110" s="14"/>
      <c r="B110" s="10"/>
      <c r="C110" s="10"/>
      <c r="D110" s="10"/>
      <c r="E110" s="10"/>
      <c r="F110" s="10"/>
      <c r="G110" s="10"/>
      <c r="H110" s="10"/>
      <c r="I110" s="11"/>
      <c r="J110" s="10"/>
      <c r="K110" s="10"/>
      <c r="L110" s="10"/>
      <c r="M110" s="10"/>
      <c r="N110" s="11"/>
      <c r="O110" s="11"/>
      <c r="P110" s="11"/>
      <c r="Q110" s="11"/>
      <c r="R110" s="11"/>
      <c r="S110" s="11"/>
    </row>
    <row r="111" spans="1:19" x14ac:dyDescent="0.3">
      <c r="A111" s="14"/>
      <c r="B111" s="10"/>
      <c r="C111" s="10"/>
      <c r="D111" s="10"/>
      <c r="E111" s="10"/>
      <c r="F111" s="10"/>
      <c r="G111" s="10"/>
      <c r="H111" s="10"/>
      <c r="I111" s="11"/>
      <c r="J111" s="10"/>
      <c r="K111" s="10"/>
      <c r="L111" s="10"/>
      <c r="M111" s="10"/>
      <c r="N111" s="11"/>
      <c r="O111" s="11"/>
      <c r="P111" s="11"/>
      <c r="Q111" s="11"/>
      <c r="R111" s="11"/>
      <c r="S111" s="11"/>
    </row>
    <row r="112" spans="1:19" x14ac:dyDescent="0.3">
      <c r="A112" s="14"/>
      <c r="B112" s="10"/>
      <c r="C112" s="10"/>
      <c r="D112" s="10"/>
      <c r="E112" s="10"/>
      <c r="F112" s="10"/>
      <c r="G112" s="10"/>
      <c r="H112" s="10"/>
      <c r="I112" s="11"/>
      <c r="J112" s="10"/>
      <c r="K112" s="10"/>
      <c r="L112" s="10"/>
      <c r="M112" s="10"/>
      <c r="N112" s="11"/>
      <c r="O112" s="11"/>
      <c r="P112" s="11"/>
      <c r="Q112" s="11"/>
      <c r="R112" s="11"/>
      <c r="S112" s="11"/>
    </row>
    <row r="113" spans="1:19" x14ac:dyDescent="0.3">
      <c r="A113" s="14"/>
      <c r="B113" s="10"/>
      <c r="C113" s="10"/>
      <c r="D113" s="10"/>
      <c r="E113" s="10"/>
      <c r="F113" s="10"/>
      <c r="G113" s="10"/>
      <c r="H113" s="10"/>
      <c r="I113" s="11"/>
      <c r="J113" s="10"/>
      <c r="K113" s="10"/>
      <c r="L113" s="10"/>
      <c r="M113" s="10"/>
      <c r="N113" s="11"/>
      <c r="O113" s="11"/>
      <c r="P113" s="11"/>
      <c r="Q113" s="11"/>
      <c r="R113" s="11"/>
      <c r="S113" s="11"/>
    </row>
    <row r="114" spans="1:19" x14ac:dyDescent="0.3">
      <c r="A114" s="14"/>
      <c r="B114" s="10"/>
      <c r="C114" s="10"/>
      <c r="D114" s="10"/>
      <c r="E114" s="10"/>
      <c r="F114" s="10"/>
      <c r="G114" s="10"/>
      <c r="H114" s="10"/>
      <c r="I114" s="11"/>
      <c r="J114" s="10"/>
      <c r="K114" s="10"/>
      <c r="L114" s="10"/>
      <c r="M114" s="10"/>
      <c r="N114" s="11"/>
      <c r="O114" s="11"/>
      <c r="P114" s="11"/>
      <c r="Q114" s="11"/>
      <c r="R114" s="11"/>
      <c r="S114" s="11"/>
    </row>
    <row r="115" spans="1:19" x14ac:dyDescent="0.3">
      <c r="A115" s="14"/>
      <c r="B115" s="10"/>
      <c r="C115" s="10"/>
      <c r="D115" s="10"/>
      <c r="E115" s="10"/>
      <c r="F115" s="10"/>
      <c r="G115" s="10"/>
      <c r="H115" s="10"/>
      <c r="I115" s="11"/>
      <c r="J115" s="10"/>
      <c r="K115" s="10"/>
      <c r="L115" s="10"/>
      <c r="M115" s="10"/>
      <c r="N115" s="11"/>
      <c r="O115" s="11"/>
      <c r="P115" s="11"/>
      <c r="Q115" s="11"/>
      <c r="R115" s="11"/>
      <c r="S115" s="11"/>
    </row>
    <row r="116" spans="1:19" x14ac:dyDescent="0.3">
      <c r="A116" s="14"/>
      <c r="B116" s="10"/>
      <c r="C116" s="10"/>
      <c r="D116" s="10"/>
      <c r="E116" s="10"/>
      <c r="F116" s="10"/>
      <c r="G116" s="10"/>
      <c r="H116" s="10"/>
      <c r="I116" s="11"/>
      <c r="J116" s="10"/>
      <c r="K116" s="10"/>
      <c r="L116" s="10"/>
      <c r="M116" s="10"/>
      <c r="N116" s="11"/>
      <c r="O116" s="11"/>
      <c r="P116" s="11"/>
      <c r="Q116" s="11"/>
      <c r="R116" s="11"/>
      <c r="S116" s="11"/>
    </row>
    <row r="117" spans="1:19" x14ac:dyDescent="0.3">
      <c r="A117" s="14"/>
      <c r="B117" s="10"/>
      <c r="C117" s="10"/>
      <c r="D117" s="10"/>
      <c r="E117" s="10"/>
      <c r="F117" s="10"/>
      <c r="G117" s="10"/>
      <c r="H117" s="10"/>
      <c r="I117" s="11"/>
      <c r="J117" s="10"/>
      <c r="K117" s="10"/>
      <c r="L117" s="10"/>
      <c r="M117" s="10"/>
      <c r="N117" s="11"/>
      <c r="O117" s="11"/>
      <c r="P117" s="11"/>
      <c r="Q117" s="11"/>
      <c r="R117" s="11"/>
      <c r="S117" s="11"/>
    </row>
    <row r="118" spans="1:19" x14ac:dyDescent="0.3">
      <c r="A118" s="14"/>
      <c r="B118" s="10"/>
      <c r="C118" s="10"/>
      <c r="D118" s="10"/>
      <c r="E118" s="10"/>
      <c r="F118" s="10"/>
      <c r="G118" s="10"/>
      <c r="H118" s="10"/>
      <c r="I118" s="11"/>
      <c r="J118" s="10"/>
      <c r="K118" s="10"/>
      <c r="L118" s="10"/>
      <c r="M118" s="10"/>
      <c r="N118" s="11"/>
      <c r="O118" s="11"/>
      <c r="P118" s="11"/>
      <c r="Q118" s="11"/>
      <c r="R118" s="11"/>
      <c r="S118" s="11"/>
    </row>
    <row r="119" spans="1:19" x14ac:dyDescent="0.3">
      <c r="A119" s="14"/>
      <c r="B119" s="10"/>
      <c r="C119" s="10"/>
      <c r="D119" s="10"/>
      <c r="E119" s="10"/>
      <c r="F119" s="10"/>
      <c r="G119" s="10"/>
      <c r="H119" s="10"/>
      <c r="I119" s="11"/>
      <c r="J119" s="10"/>
      <c r="K119" s="10"/>
      <c r="L119" s="10"/>
      <c r="M119" s="10"/>
      <c r="N119" s="11"/>
      <c r="O119" s="11"/>
      <c r="P119" s="11"/>
      <c r="Q119" s="11"/>
      <c r="R119" s="11"/>
      <c r="S119" s="11"/>
    </row>
    <row r="120" spans="1:19" x14ac:dyDescent="0.3">
      <c r="A120" s="14"/>
      <c r="B120" s="10"/>
      <c r="C120" s="10"/>
      <c r="D120" s="10"/>
      <c r="E120" s="10"/>
      <c r="F120" s="10"/>
      <c r="G120" s="10"/>
      <c r="H120" s="10"/>
      <c r="I120" s="11"/>
      <c r="J120" s="10"/>
      <c r="K120" s="10"/>
      <c r="L120" s="10"/>
      <c r="M120" s="10"/>
      <c r="N120" s="11"/>
      <c r="O120" s="11"/>
      <c r="P120" s="11"/>
      <c r="Q120" s="11"/>
      <c r="R120" s="11"/>
      <c r="S120" s="11"/>
    </row>
    <row r="121" spans="1:19" x14ac:dyDescent="0.3">
      <c r="A121" s="14"/>
      <c r="B121" s="10"/>
      <c r="C121" s="10"/>
      <c r="D121" s="10"/>
      <c r="E121" s="10"/>
      <c r="F121" s="10"/>
      <c r="G121" s="10"/>
      <c r="H121" s="10"/>
      <c r="I121" s="11"/>
      <c r="J121" s="10"/>
      <c r="K121" s="10"/>
      <c r="L121" s="10"/>
      <c r="M121" s="10"/>
      <c r="N121" s="11"/>
      <c r="O121" s="11"/>
      <c r="P121" s="11"/>
      <c r="Q121" s="11"/>
      <c r="R121" s="11"/>
      <c r="S121" s="11"/>
    </row>
    <row r="122" spans="1:19" x14ac:dyDescent="0.3">
      <c r="A122" s="14"/>
      <c r="B122" s="10"/>
      <c r="C122" s="10"/>
      <c r="D122" s="10"/>
      <c r="E122" s="10"/>
      <c r="F122" s="10"/>
      <c r="G122" s="10"/>
      <c r="H122" s="10"/>
      <c r="I122" s="11"/>
      <c r="J122" s="10"/>
      <c r="K122" s="10"/>
      <c r="L122" s="10"/>
      <c r="M122" s="10"/>
      <c r="N122" s="11"/>
      <c r="O122" s="11"/>
      <c r="P122" s="11"/>
      <c r="Q122" s="11"/>
      <c r="R122" s="11"/>
      <c r="S122" s="11"/>
    </row>
    <row r="123" spans="1:19" x14ac:dyDescent="0.3">
      <c r="A123" s="14"/>
      <c r="B123" s="10"/>
      <c r="C123" s="10"/>
      <c r="D123" s="10"/>
      <c r="E123" s="10"/>
      <c r="F123" s="10"/>
      <c r="G123" s="10"/>
      <c r="H123" s="10"/>
      <c r="I123" s="11"/>
      <c r="J123" s="10"/>
      <c r="K123" s="10"/>
      <c r="L123" s="10"/>
      <c r="M123" s="10"/>
      <c r="N123" s="11"/>
      <c r="O123" s="11"/>
      <c r="P123" s="11"/>
      <c r="Q123" s="11"/>
      <c r="R123" s="11"/>
      <c r="S123" s="11"/>
    </row>
    <row r="124" spans="1:19" x14ac:dyDescent="0.3">
      <c r="A124" s="14"/>
      <c r="B124" s="10"/>
      <c r="C124" s="10"/>
      <c r="D124" s="10"/>
      <c r="E124" s="10"/>
      <c r="F124" s="10"/>
      <c r="G124" s="10"/>
      <c r="H124" s="10"/>
      <c r="I124" s="11"/>
      <c r="J124" s="10"/>
      <c r="K124" s="10"/>
      <c r="L124" s="10"/>
      <c r="M124" s="10"/>
      <c r="N124" s="11"/>
      <c r="O124" s="11"/>
      <c r="P124" s="11"/>
      <c r="Q124" s="11"/>
      <c r="R124" s="11"/>
      <c r="S124" s="11"/>
    </row>
    <row r="125" spans="1:19" x14ac:dyDescent="0.3">
      <c r="A125" s="14"/>
      <c r="B125" s="10"/>
      <c r="C125" s="10"/>
      <c r="D125" s="10"/>
      <c r="E125" s="10"/>
      <c r="F125" s="10"/>
      <c r="G125" s="10"/>
      <c r="H125" s="10"/>
      <c r="I125" s="11"/>
      <c r="J125" s="10"/>
      <c r="K125" s="10"/>
      <c r="L125" s="10"/>
      <c r="M125" s="10"/>
      <c r="N125" s="11"/>
      <c r="O125" s="11"/>
      <c r="P125" s="11"/>
      <c r="Q125" s="11"/>
      <c r="R125" s="11"/>
      <c r="S125" s="11"/>
    </row>
    <row r="126" spans="1:19" x14ac:dyDescent="0.3">
      <c r="A126" s="14"/>
      <c r="B126" s="10"/>
      <c r="C126" s="10"/>
      <c r="D126" s="10"/>
      <c r="E126" s="10"/>
      <c r="F126" s="10"/>
      <c r="G126" s="10"/>
      <c r="H126" s="10"/>
      <c r="I126" s="11"/>
      <c r="J126" s="10"/>
      <c r="K126" s="10"/>
      <c r="L126" s="10"/>
      <c r="M126" s="10"/>
      <c r="N126" s="11"/>
      <c r="O126" s="11"/>
      <c r="P126" s="11"/>
      <c r="Q126" s="11"/>
      <c r="R126" s="11"/>
      <c r="S126" s="11"/>
    </row>
    <row r="127" spans="1:19" x14ac:dyDescent="0.3">
      <c r="A127" s="14"/>
      <c r="B127" s="10"/>
      <c r="C127" s="10"/>
      <c r="D127" s="10"/>
      <c r="E127" s="10"/>
      <c r="F127" s="10"/>
      <c r="G127" s="10"/>
      <c r="H127" s="10"/>
      <c r="I127" s="11"/>
      <c r="J127" s="10"/>
      <c r="K127" s="10"/>
      <c r="L127" s="10"/>
      <c r="M127" s="10"/>
      <c r="N127" s="11"/>
      <c r="O127" s="11"/>
      <c r="P127" s="11"/>
      <c r="Q127" s="11"/>
      <c r="R127" s="11"/>
      <c r="S127" s="11"/>
    </row>
    <row r="128" spans="1:19" x14ac:dyDescent="0.3">
      <c r="A128" s="14"/>
      <c r="B128" s="10"/>
      <c r="C128" s="10"/>
      <c r="D128" s="10"/>
      <c r="E128" s="10"/>
      <c r="F128" s="10"/>
      <c r="G128" s="10"/>
      <c r="H128" s="10"/>
      <c r="I128" s="11"/>
      <c r="J128" s="10"/>
      <c r="K128" s="10"/>
      <c r="L128" s="10"/>
      <c r="M128" s="10"/>
      <c r="N128" s="11"/>
      <c r="O128" s="11"/>
      <c r="P128" s="11"/>
      <c r="Q128" s="11"/>
      <c r="R128" s="11"/>
      <c r="S128" s="11"/>
    </row>
    <row r="129" spans="1:19" x14ac:dyDescent="0.3">
      <c r="A129" s="14"/>
      <c r="B129" s="10"/>
      <c r="C129" s="10"/>
      <c r="D129" s="10"/>
      <c r="E129" s="10"/>
      <c r="F129" s="10"/>
      <c r="G129" s="10"/>
      <c r="H129" s="10"/>
      <c r="I129" s="11"/>
      <c r="J129" s="10"/>
      <c r="K129" s="10"/>
      <c r="L129" s="10"/>
      <c r="M129" s="10"/>
      <c r="N129" s="11"/>
      <c r="O129" s="11"/>
      <c r="P129" s="11"/>
      <c r="Q129" s="11"/>
      <c r="R129" s="11"/>
      <c r="S129" s="11"/>
    </row>
    <row r="130" spans="1:19" x14ac:dyDescent="0.3">
      <c r="A130" s="14"/>
      <c r="B130" s="10"/>
      <c r="C130" s="10"/>
      <c r="D130" s="10"/>
      <c r="E130" s="10"/>
      <c r="F130" s="10"/>
      <c r="G130" s="10"/>
      <c r="H130" s="10"/>
      <c r="I130" s="11"/>
      <c r="J130" s="10"/>
      <c r="K130" s="10"/>
      <c r="L130" s="10"/>
      <c r="M130" s="10"/>
      <c r="N130" s="11"/>
      <c r="O130" s="11"/>
      <c r="P130" s="11"/>
      <c r="Q130" s="11"/>
      <c r="R130" s="11"/>
      <c r="S130" s="11"/>
    </row>
    <row r="131" spans="1:19" x14ac:dyDescent="0.3">
      <c r="A131" s="14"/>
      <c r="B131" s="10"/>
      <c r="C131" s="10"/>
      <c r="D131" s="10"/>
      <c r="E131" s="10"/>
      <c r="F131" s="10"/>
      <c r="G131" s="10"/>
      <c r="H131" s="10"/>
      <c r="I131" s="11"/>
      <c r="J131" s="10"/>
      <c r="K131" s="10"/>
      <c r="L131" s="10"/>
      <c r="M131" s="10"/>
      <c r="N131" s="11"/>
      <c r="O131" s="11"/>
      <c r="P131" s="11"/>
      <c r="Q131" s="11"/>
      <c r="R131" s="11"/>
      <c r="S131" s="11"/>
    </row>
    <row r="132" spans="1:19" x14ac:dyDescent="0.3">
      <c r="A132" s="14"/>
      <c r="B132" s="10"/>
      <c r="C132" s="10"/>
      <c r="D132" s="10"/>
      <c r="E132" s="10"/>
      <c r="F132" s="10"/>
      <c r="G132" s="10"/>
      <c r="H132" s="10"/>
      <c r="I132" s="11"/>
      <c r="J132" s="10"/>
      <c r="K132" s="10"/>
      <c r="L132" s="10"/>
      <c r="M132" s="10"/>
      <c r="N132" s="11"/>
      <c r="O132" s="11"/>
      <c r="P132" s="11"/>
      <c r="Q132" s="11"/>
      <c r="R132" s="11"/>
      <c r="S132" s="11"/>
    </row>
    <row r="133" spans="1:19" x14ac:dyDescent="0.3">
      <c r="A133" s="14"/>
      <c r="B133" s="10"/>
      <c r="C133" s="10"/>
      <c r="D133" s="10"/>
      <c r="E133" s="10"/>
      <c r="F133" s="10"/>
      <c r="G133" s="10"/>
      <c r="H133" s="10"/>
      <c r="I133" s="11"/>
      <c r="J133" s="10"/>
      <c r="K133" s="10"/>
      <c r="L133" s="10"/>
      <c r="M133" s="10"/>
      <c r="N133" s="11"/>
      <c r="O133" s="11"/>
      <c r="P133" s="11"/>
      <c r="Q133" s="11"/>
      <c r="R133" s="11"/>
      <c r="S133" s="11"/>
    </row>
    <row r="134" spans="1:19" x14ac:dyDescent="0.3">
      <c r="A134" s="14"/>
      <c r="B134" s="10"/>
      <c r="C134" s="10"/>
      <c r="D134" s="10"/>
      <c r="E134" s="10"/>
      <c r="F134" s="10"/>
      <c r="G134" s="10"/>
      <c r="H134" s="10"/>
      <c r="I134" s="11"/>
      <c r="J134" s="10"/>
      <c r="K134" s="10"/>
      <c r="L134" s="10"/>
      <c r="M134" s="10"/>
      <c r="N134" s="11"/>
      <c r="O134" s="11"/>
      <c r="P134" s="11"/>
      <c r="Q134" s="11"/>
      <c r="R134" s="11"/>
      <c r="S134" s="11"/>
    </row>
    <row r="135" spans="1:19" x14ac:dyDescent="0.3">
      <c r="A135" s="14"/>
      <c r="B135" s="10"/>
      <c r="C135" s="10"/>
      <c r="D135" s="10"/>
      <c r="E135" s="10"/>
      <c r="F135" s="10"/>
      <c r="G135" s="10"/>
      <c r="H135" s="10"/>
      <c r="I135" s="11"/>
      <c r="J135" s="10"/>
      <c r="K135" s="10"/>
      <c r="L135" s="10"/>
      <c r="M135" s="10"/>
      <c r="N135" s="11"/>
      <c r="O135" s="11"/>
      <c r="P135" s="11"/>
      <c r="Q135" s="11"/>
      <c r="R135" s="11"/>
      <c r="S135" s="11"/>
    </row>
    <row r="136" spans="1:19" x14ac:dyDescent="0.3">
      <c r="A136" s="14"/>
      <c r="B136" s="10"/>
      <c r="C136" s="10"/>
      <c r="D136" s="10"/>
      <c r="E136" s="10"/>
      <c r="F136" s="10"/>
      <c r="G136" s="10"/>
      <c r="H136" s="10"/>
      <c r="I136" s="11"/>
      <c r="J136" s="10"/>
      <c r="K136" s="10"/>
      <c r="L136" s="10"/>
      <c r="M136" s="10"/>
      <c r="N136" s="11"/>
      <c r="O136" s="11"/>
      <c r="P136" s="11"/>
      <c r="Q136" s="11"/>
      <c r="R136" s="11"/>
      <c r="S136" s="11"/>
    </row>
    <row r="137" spans="1:19" x14ac:dyDescent="0.3">
      <c r="A137" s="14"/>
      <c r="B137" s="10"/>
      <c r="C137" s="10"/>
      <c r="D137" s="10"/>
      <c r="E137" s="10"/>
      <c r="F137" s="10"/>
      <c r="G137" s="10"/>
      <c r="H137" s="10"/>
      <c r="I137" s="11"/>
      <c r="J137" s="10"/>
      <c r="K137" s="10"/>
      <c r="L137" s="10"/>
      <c r="M137" s="10"/>
      <c r="N137" s="11"/>
      <c r="O137" s="11"/>
      <c r="P137" s="11"/>
      <c r="Q137" s="11"/>
      <c r="R137" s="11"/>
      <c r="S137" s="11"/>
    </row>
    <row r="138" spans="1:19" x14ac:dyDescent="0.3">
      <c r="A138" s="14"/>
      <c r="B138" s="10"/>
      <c r="C138" s="10"/>
      <c r="D138" s="10"/>
      <c r="E138" s="10"/>
      <c r="F138" s="10"/>
      <c r="G138" s="10"/>
      <c r="H138" s="10"/>
      <c r="I138" s="11"/>
      <c r="J138" s="10"/>
      <c r="K138" s="10"/>
      <c r="L138" s="10"/>
      <c r="M138" s="10"/>
      <c r="N138" s="11"/>
      <c r="O138" s="11"/>
      <c r="P138" s="11"/>
      <c r="Q138" s="11"/>
      <c r="R138" s="11"/>
      <c r="S138" s="11"/>
    </row>
    <row r="139" spans="1:19" x14ac:dyDescent="0.3">
      <c r="A139" s="14"/>
      <c r="B139" s="10"/>
      <c r="C139" s="10"/>
      <c r="D139" s="10"/>
      <c r="E139" s="10"/>
      <c r="F139" s="10"/>
      <c r="G139" s="10"/>
      <c r="H139" s="10"/>
      <c r="I139" s="11"/>
      <c r="J139" s="10"/>
      <c r="K139" s="10"/>
      <c r="L139" s="10"/>
      <c r="M139" s="10"/>
      <c r="N139" s="11"/>
      <c r="O139" s="11"/>
      <c r="P139" s="11"/>
      <c r="Q139" s="11"/>
      <c r="R139" s="11"/>
      <c r="S139" s="11"/>
    </row>
    <row r="140" spans="1:19" x14ac:dyDescent="0.3">
      <c r="A140" s="14"/>
      <c r="B140" s="10"/>
      <c r="C140" s="10"/>
      <c r="D140" s="10"/>
      <c r="E140" s="10"/>
      <c r="F140" s="10"/>
      <c r="G140" s="10"/>
      <c r="H140" s="10"/>
      <c r="I140" s="11"/>
      <c r="J140" s="10"/>
      <c r="K140" s="10"/>
      <c r="L140" s="10"/>
      <c r="M140" s="10"/>
      <c r="N140" s="11"/>
      <c r="O140" s="11"/>
      <c r="P140" s="11"/>
      <c r="Q140" s="11"/>
      <c r="R140" s="11"/>
      <c r="S140" s="11"/>
    </row>
    <row r="141" spans="1:19" x14ac:dyDescent="0.3">
      <c r="A141" s="14"/>
      <c r="B141" s="10"/>
      <c r="C141" s="10"/>
      <c r="D141" s="10"/>
      <c r="E141" s="10"/>
      <c r="F141" s="10"/>
      <c r="G141" s="10"/>
      <c r="H141" s="10"/>
      <c r="I141" s="11"/>
      <c r="J141" s="10"/>
      <c r="K141" s="10"/>
      <c r="L141" s="10"/>
      <c r="M141" s="10"/>
      <c r="N141" s="11"/>
      <c r="O141" s="11"/>
      <c r="P141" s="11"/>
      <c r="Q141" s="11"/>
      <c r="R141" s="11"/>
      <c r="S141" s="11"/>
    </row>
    <row r="142" spans="1:19" x14ac:dyDescent="0.3">
      <c r="A142" s="14"/>
      <c r="B142" s="10"/>
      <c r="C142" s="10"/>
      <c r="D142" s="10"/>
      <c r="E142" s="10"/>
      <c r="F142" s="10"/>
      <c r="G142" s="10"/>
      <c r="H142" s="10"/>
      <c r="I142" s="11"/>
      <c r="J142" s="10"/>
      <c r="K142" s="10"/>
      <c r="L142" s="10"/>
      <c r="M142" s="10"/>
      <c r="N142" s="11"/>
      <c r="O142" s="11"/>
      <c r="P142" s="11"/>
      <c r="Q142" s="11"/>
      <c r="R142" s="11"/>
      <c r="S142" s="11"/>
    </row>
    <row r="143" spans="1:19" x14ac:dyDescent="0.3">
      <c r="A143" s="14"/>
      <c r="B143" s="10"/>
      <c r="C143" s="10"/>
      <c r="D143" s="10"/>
      <c r="E143" s="10"/>
      <c r="F143" s="10"/>
      <c r="G143" s="10"/>
      <c r="H143" s="10"/>
      <c r="I143" s="11"/>
      <c r="J143" s="10"/>
      <c r="K143" s="10"/>
      <c r="L143" s="10"/>
      <c r="M143" s="10"/>
      <c r="N143" s="11"/>
      <c r="O143" s="11"/>
      <c r="P143" s="11"/>
      <c r="Q143" s="11"/>
      <c r="R143" s="11"/>
      <c r="S143" s="11"/>
    </row>
    <row r="144" spans="1:19" x14ac:dyDescent="0.3">
      <c r="A144" s="14"/>
      <c r="B144" s="10"/>
      <c r="C144" s="10"/>
      <c r="D144" s="10"/>
      <c r="E144" s="10"/>
      <c r="F144" s="10"/>
      <c r="G144" s="10"/>
      <c r="H144" s="10"/>
      <c r="I144" s="11"/>
      <c r="J144" s="10"/>
      <c r="K144" s="10"/>
      <c r="L144" s="10"/>
      <c r="M144" s="10"/>
      <c r="N144" s="11"/>
      <c r="O144" s="11"/>
      <c r="P144" s="11"/>
      <c r="Q144" s="11"/>
      <c r="R144" s="11"/>
      <c r="S144" s="11"/>
    </row>
    <row r="145" spans="1:19" x14ac:dyDescent="0.3">
      <c r="A145" s="14"/>
      <c r="B145" s="10"/>
      <c r="C145" s="10"/>
      <c r="D145" s="10"/>
      <c r="E145" s="10"/>
      <c r="F145" s="10"/>
      <c r="G145" s="10"/>
      <c r="H145" s="10"/>
      <c r="I145" s="11"/>
      <c r="J145" s="10"/>
      <c r="K145" s="10"/>
      <c r="L145" s="10"/>
      <c r="M145" s="10"/>
      <c r="N145" s="11"/>
      <c r="O145" s="11"/>
      <c r="P145" s="11"/>
      <c r="Q145" s="11"/>
      <c r="R145" s="11"/>
      <c r="S145" s="11"/>
    </row>
    <row r="146" spans="1:19" x14ac:dyDescent="0.3">
      <c r="A146" s="14"/>
      <c r="B146" s="10"/>
      <c r="C146" s="10"/>
      <c r="D146" s="10"/>
      <c r="E146" s="10"/>
      <c r="F146" s="10"/>
      <c r="G146" s="10"/>
      <c r="H146" s="10"/>
      <c r="I146" s="11"/>
      <c r="J146" s="10"/>
      <c r="K146" s="10"/>
      <c r="L146" s="10"/>
      <c r="M146" s="10"/>
      <c r="N146" s="11"/>
      <c r="O146" s="11"/>
      <c r="P146" s="11"/>
      <c r="Q146" s="11"/>
      <c r="R146" s="11"/>
      <c r="S146" s="11"/>
    </row>
    <row r="147" spans="1:19" x14ac:dyDescent="0.3">
      <c r="A147" s="14"/>
      <c r="B147" s="10"/>
      <c r="C147" s="10"/>
      <c r="D147" s="10"/>
      <c r="E147" s="10"/>
      <c r="F147" s="10"/>
      <c r="G147" s="10"/>
      <c r="H147" s="10"/>
      <c r="I147" s="11"/>
      <c r="J147" s="10"/>
      <c r="K147" s="10"/>
      <c r="L147" s="10"/>
      <c r="M147" s="10"/>
      <c r="N147" s="11"/>
      <c r="O147" s="11"/>
      <c r="P147" s="11"/>
      <c r="Q147" s="11"/>
      <c r="R147" s="11"/>
      <c r="S147" s="11"/>
    </row>
    <row r="148" spans="1:19" x14ac:dyDescent="0.3">
      <c r="A148" s="14"/>
      <c r="B148" s="10"/>
      <c r="C148" s="10"/>
      <c r="D148" s="10"/>
      <c r="E148" s="10"/>
      <c r="F148" s="10"/>
      <c r="G148" s="10"/>
      <c r="H148" s="10"/>
      <c r="I148" s="11"/>
      <c r="J148" s="10"/>
      <c r="K148" s="10"/>
      <c r="L148" s="10"/>
      <c r="M148" s="10"/>
      <c r="N148" s="11"/>
      <c r="O148" s="11"/>
      <c r="P148" s="11"/>
      <c r="Q148" s="11"/>
      <c r="R148" s="11"/>
      <c r="S148" s="11"/>
    </row>
    <row r="149" spans="1:19" x14ac:dyDescent="0.3">
      <c r="A149" s="14"/>
      <c r="B149" s="10"/>
      <c r="C149" s="10"/>
      <c r="D149" s="10"/>
      <c r="E149" s="10"/>
      <c r="F149" s="10"/>
      <c r="G149" s="10"/>
      <c r="H149" s="10"/>
      <c r="I149" s="11"/>
      <c r="J149" s="10"/>
      <c r="K149" s="10"/>
      <c r="L149" s="10"/>
      <c r="M149" s="10"/>
      <c r="N149" s="11"/>
      <c r="O149" s="11"/>
      <c r="P149" s="11"/>
      <c r="Q149" s="11"/>
      <c r="R149" s="11"/>
      <c r="S149" s="11"/>
    </row>
    <row r="150" spans="1:19" x14ac:dyDescent="0.3">
      <c r="A150" s="14"/>
      <c r="B150" s="10"/>
      <c r="C150" s="10"/>
      <c r="D150" s="10"/>
      <c r="E150" s="10"/>
      <c r="F150" s="10"/>
      <c r="G150" s="10"/>
      <c r="H150" s="10"/>
      <c r="I150" s="11"/>
      <c r="J150" s="10"/>
      <c r="K150" s="10"/>
      <c r="L150" s="10"/>
      <c r="M150" s="10"/>
      <c r="N150" s="11"/>
      <c r="O150" s="11"/>
      <c r="P150" s="11"/>
      <c r="Q150" s="11"/>
      <c r="R150" s="11"/>
      <c r="S150" s="11"/>
    </row>
    <row r="151" spans="1:19" x14ac:dyDescent="0.3">
      <c r="A151" s="14"/>
      <c r="B151" s="10"/>
      <c r="C151" s="10"/>
      <c r="D151" s="10"/>
      <c r="E151" s="10"/>
      <c r="F151" s="10"/>
      <c r="G151" s="10"/>
      <c r="H151" s="10"/>
      <c r="I151" s="11"/>
      <c r="J151" s="10"/>
      <c r="K151" s="10"/>
      <c r="L151" s="10"/>
      <c r="M151" s="10"/>
      <c r="N151" s="11"/>
      <c r="O151" s="11"/>
      <c r="P151" s="11"/>
      <c r="Q151" s="11"/>
      <c r="R151" s="11"/>
      <c r="S151" s="11"/>
    </row>
    <row r="152" spans="1:19" x14ac:dyDescent="0.3">
      <c r="A152" s="14"/>
      <c r="B152" s="10"/>
      <c r="C152" s="10"/>
      <c r="D152" s="10"/>
      <c r="E152" s="10"/>
      <c r="F152" s="10"/>
      <c r="G152" s="10"/>
      <c r="H152" s="10"/>
      <c r="I152" s="11"/>
      <c r="J152" s="10"/>
      <c r="K152" s="10"/>
      <c r="L152" s="10"/>
      <c r="M152" s="10"/>
      <c r="N152" s="11"/>
      <c r="O152" s="11"/>
      <c r="P152" s="11"/>
      <c r="Q152" s="11"/>
      <c r="R152" s="11"/>
      <c r="S152" s="11"/>
    </row>
    <row r="153" spans="1:19" x14ac:dyDescent="0.3">
      <c r="A153" s="14"/>
      <c r="B153" s="10"/>
      <c r="C153" s="10"/>
      <c r="D153" s="10"/>
      <c r="E153" s="10"/>
      <c r="F153" s="10"/>
      <c r="G153" s="10"/>
      <c r="H153" s="10"/>
      <c r="I153" s="11"/>
      <c r="J153" s="10"/>
      <c r="K153" s="10"/>
      <c r="L153" s="10"/>
      <c r="M153" s="10"/>
      <c r="N153" s="11"/>
      <c r="O153" s="11"/>
      <c r="P153" s="11"/>
      <c r="Q153" s="11"/>
      <c r="R153" s="11"/>
      <c r="S153" s="11"/>
    </row>
    <row r="154" spans="1:19" x14ac:dyDescent="0.3">
      <c r="A154" s="14"/>
      <c r="B154" s="10"/>
      <c r="C154" s="10"/>
      <c r="D154" s="10"/>
      <c r="E154" s="10"/>
      <c r="F154" s="10"/>
      <c r="G154" s="10"/>
      <c r="H154" s="10"/>
      <c r="I154" s="11"/>
      <c r="J154" s="10"/>
      <c r="K154" s="10"/>
      <c r="L154" s="10"/>
      <c r="M154" s="10"/>
      <c r="N154" s="11"/>
      <c r="O154" s="11"/>
      <c r="P154" s="11"/>
      <c r="Q154" s="11"/>
      <c r="R154" s="11"/>
      <c r="S154" s="11"/>
    </row>
    <row r="155" spans="1:19" x14ac:dyDescent="0.3">
      <c r="A155" s="14"/>
      <c r="B155" s="10"/>
      <c r="C155" s="10"/>
      <c r="D155" s="10"/>
      <c r="E155" s="10"/>
      <c r="F155" s="10"/>
      <c r="G155" s="10"/>
      <c r="H155" s="10"/>
      <c r="I155" s="11"/>
      <c r="J155" s="10"/>
      <c r="K155" s="10"/>
      <c r="L155" s="10"/>
      <c r="M155" s="10"/>
      <c r="N155" s="11"/>
      <c r="O155" s="11"/>
      <c r="P155" s="11"/>
      <c r="Q155" s="11"/>
      <c r="R155" s="11"/>
      <c r="S155" s="11"/>
    </row>
    <row r="156" spans="1:19" x14ac:dyDescent="0.3">
      <c r="A156" s="14"/>
      <c r="B156" s="10"/>
      <c r="C156" s="10"/>
      <c r="D156" s="10"/>
      <c r="E156" s="10"/>
      <c r="F156" s="10"/>
      <c r="G156" s="10"/>
      <c r="H156" s="10"/>
      <c r="I156" s="11"/>
      <c r="J156" s="10"/>
      <c r="K156" s="10"/>
      <c r="L156" s="10"/>
      <c r="M156" s="10"/>
      <c r="N156" s="11"/>
      <c r="O156" s="11"/>
      <c r="P156" s="11"/>
      <c r="Q156" s="11"/>
      <c r="R156" s="11"/>
      <c r="S156" s="11"/>
    </row>
    <row r="157" spans="1:19" x14ac:dyDescent="0.3">
      <c r="A157" s="14"/>
      <c r="B157" s="10"/>
      <c r="C157" s="10"/>
      <c r="D157" s="10"/>
      <c r="E157" s="10"/>
      <c r="F157" s="10"/>
      <c r="G157" s="10"/>
      <c r="H157" s="10"/>
      <c r="I157" s="11"/>
      <c r="J157" s="10"/>
      <c r="K157" s="10"/>
      <c r="L157" s="10"/>
      <c r="M157" s="10"/>
      <c r="N157" s="11"/>
      <c r="O157" s="11"/>
      <c r="P157" s="11"/>
      <c r="Q157" s="11"/>
      <c r="R157" s="11"/>
      <c r="S157" s="11"/>
    </row>
    <row r="158" spans="1:19" x14ac:dyDescent="0.3">
      <c r="A158" s="14"/>
      <c r="B158" s="10"/>
      <c r="C158" s="10"/>
      <c r="D158" s="10"/>
      <c r="E158" s="10"/>
      <c r="F158" s="10"/>
      <c r="G158" s="10"/>
      <c r="H158" s="10"/>
      <c r="I158" s="11"/>
      <c r="J158" s="10"/>
      <c r="K158" s="10"/>
      <c r="L158" s="10"/>
      <c r="M158" s="10"/>
      <c r="N158" s="11"/>
      <c r="O158" s="11"/>
      <c r="P158" s="11"/>
      <c r="Q158" s="11"/>
      <c r="R158" s="11"/>
      <c r="S158" s="11"/>
    </row>
    <row r="159" spans="1:19" x14ac:dyDescent="0.3">
      <c r="A159" s="14"/>
      <c r="B159" s="10"/>
      <c r="C159" s="10"/>
      <c r="D159" s="10"/>
      <c r="E159" s="10"/>
      <c r="F159" s="10"/>
      <c r="G159" s="10"/>
      <c r="H159" s="10"/>
      <c r="I159" s="11"/>
      <c r="J159" s="10"/>
      <c r="K159" s="10"/>
      <c r="L159" s="10"/>
      <c r="M159" s="10"/>
      <c r="N159" s="11"/>
      <c r="O159" s="11"/>
      <c r="P159" s="11"/>
      <c r="Q159" s="11"/>
      <c r="R159" s="11"/>
      <c r="S159" s="11"/>
    </row>
    <row r="160" spans="1:19" x14ac:dyDescent="0.3">
      <c r="A160" s="14"/>
      <c r="B160" s="10"/>
      <c r="C160" s="10"/>
      <c r="D160" s="10"/>
      <c r="E160" s="10"/>
      <c r="F160" s="10"/>
      <c r="G160" s="10"/>
      <c r="H160" s="10"/>
      <c r="I160" s="11"/>
      <c r="J160" s="10"/>
      <c r="K160" s="10"/>
      <c r="L160" s="10"/>
      <c r="M160" s="10"/>
      <c r="N160" s="11"/>
      <c r="O160" s="11"/>
      <c r="P160" s="11"/>
      <c r="Q160" s="11"/>
      <c r="R160" s="11"/>
      <c r="S160" s="11"/>
    </row>
    <row r="161" spans="1:19" x14ac:dyDescent="0.3">
      <c r="A161" s="14"/>
      <c r="B161" s="10"/>
      <c r="C161" s="10"/>
      <c r="D161" s="10"/>
      <c r="E161" s="10"/>
      <c r="F161" s="10"/>
      <c r="G161" s="10"/>
      <c r="H161" s="10"/>
      <c r="I161" s="11"/>
      <c r="J161" s="10"/>
      <c r="K161" s="10"/>
      <c r="L161" s="10"/>
      <c r="M161" s="10"/>
      <c r="N161" s="11"/>
      <c r="O161" s="11"/>
      <c r="P161" s="11"/>
      <c r="Q161" s="11"/>
      <c r="R161" s="11"/>
      <c r="S161" s="11"/>
    </row>
    <row r="162" spans="1:19" x14ac:dyDescent="0.3">
      <c r="A162" s="14"/>
      <c r="B162" s="10"/>
      <c r="C162" s="10"/>
      <c r="D162" s="10"/>
      <c r="E162" s="10"/>
      <c r="F162" s="10"/>
      <c r="G162" s="10"/>
      <c r="H162" s="10"/>
      <c r="I162" s="11"/>
      <c r="J162" s="10"/>
      <c r="K162" s="10"/>
      <c r="L162" s="10"/>
      <c r="M162" s="10"/>
      <c r="N162" s="11"/>
      <c r="O162" s="11"/>
      <c r="P162" s="11"/>
      <c r="Q162" s="11"/>
      <c r="R162" s="11"/>
      <c r="S162" s="11"/>
    </row>
    <row r="163" spans="1:19" x14ac:dyDescent="0.3">
      <c r="A163" s="14"/>
      <c r="B163" s="10"/>
      <c r="C163" s="10"/>
      <c r="D163" s="10"/>
      <c r="E163" s="10"/>
      <c r="F163" s="10"/>
      <c r="G163" s="10"/>
      <c r="H163" s="10"/>
      <c r="I163" s="11"/>
      <c r="J163" s="10"/>
      <c r="K163" s="10"/>
      <c r="L163" s="10"/>
      <c r="M163" s="10"/>
      <c r="N163" s="11"/>
      <c r="O163" s="11"/>
      <c r="P163" s="11"/>
      <c r="Q163" s="11"/>
      <c r="R163" s="11"/>
      <c r="S163" s="11"/>
    </row>
    <row r="164" spans="1:19" x14ac:dyDescent="0.3">
      <c r="A164" s="14"/>
      <c r="B164" s="10"/>
      <c r="C164" s="10"/>
      <c r="D164" s="10"/>
      <c r="E164" s="10"/>
      <c r="F164" s="10"/>
      <c r="G164" s="10"/>
      <c r="H164" s="10"/>
      <c r="I164" s="11"/>
      <c r="J164" s="10"/>
      <c r="K164" s="10"/>
      <c r="L164" s="10"/>
      <c r="M164" s="10"/>
      <c r="N164" s="11"/>
      <c r="O164" s="11"/>
      <c r="P164" s="11"/>
      <c r="Q164" s="11"/>
      <c r="R164" s="11"/>
      <c r="S164" s="11"/>
    </row>
    <row r="165" spans="1:19" x14ac:dyDescent="0.3">
      <c r="A165" s="14"/>
      <c r="B165" s="10"/>
      <c r="C165" s="10"/>
      <c r="D165" s="10"/>
      <c r="E165" s="10"/>
      <c r="F165" s="10"/>
      <c r="G165" s="10"/>
      <c r="H165" s="10"/>
      <c r="I165" s="11"/>
      <c r="J165" s="10"/>
      <c r="K165" s="10"/>
      <c r="L165" s="10"/>
      <c r="M165" s="10"/>
      <c r="N165" s="11"/>
      <c r="O165" s="11"/>
      <c r="P165" s="11"/>
      <c r="Q165" s="11"/>
      <c r="R165" s="11"/>
      <c r="S165" s="11"/>
    </row>
    <row r="166" spans="1:19" x14ac:dyDescent="0.3">
      <c r="A166" s="14"/>
      <c r="B166" s="10"/>
      <c r="C166" s="10"/>
      <c r="D166" s="10"/>
      <c r="E166" s="10"/>
      <c r="F166" s="10"/>
      <c r="G166" s="10"/>
      <c r="H166" s="10"/>
      <c r="I166" s="11"/>
      <c r="J166" s="10"/>
      <c r="K166" s="10"/>
      <c r="L166" s="10"/>
      <c r="M166" s="10"/>
      <c r="N166" s="11"/>
      <c r="O166" s="11"/>
      <c r="P166" s="11"/>
      <c r="Q166" s="11"/>
      <c r="R166" s="11"/>
      <c r="S166" s="11"/>
    </row>
    <row r="167" spans="1:19" x14ac:dyDescent="0.3">
      <c r="A167" s="14"/>
      <c r="B167" s="10"/>
      <c r="C167" s="10"/>
      <c r="D167" s="10"/>
      <c r="E167" s="10"/>
      <c r="F167" s="10"/>
      <c r="G167" s="10"/>
      <c r="H167" s="10"/>
      <c r="I167" s="11"/>
      <c r="J167" s="10"/>
      <c r="K167" s="10"/>
      <c r="L167" s="10"/>
      <c r="M167" s="10"/>
      <c r="N167" s="11"/>
      <c r="O167" s="11"/>
      <c r="P167" s="11"/>
      <c r="Q167" s="11"/>
      <c r="R167" s="11"/>
      <c r="S167" s="11"/>
    </row>
    <row r="168" spans="1:19" x14ac:dyDescent="0.3">
      <c r="A168" s="14"/>
      <c r="B168" s="10"/>
      <c r="C168" s="10"/>
      <c r="D168" s="10"/>
      <c r="E168" s="10"/>
      <c r="F168" s="10"/>
      <c r="G168" s="10"/>
      <c r="H168" s="10"/>
      <c r="I168" s="11"/>
      <c r="J168" s="10"/>
      <c r="K168" s="10"/>
      <c r="L168" s="10"/>
      <c r="M168" s="10"/>
      <c r="N168" s="11"/>
      <c r="O168" s="11"/>
      <c r="P168" s="11"/>
      <c r="Q168" s="11"/>
      <c r="R168" s="11"/>
      <c r="S168" s="11"/>
    </row>
    <row r="169" spans="1:19" x14ac:dyDescent="0.3">
      <c r="A169" s="14"/>
      <c r="B169" s="10"/>
      <c r="C169" s="10"/>
      <c r="D169" s="10"/>
      <c r="E169" s="10"/>
      <c r="F169" s="10"/>
      <c r="G169" s="10"/>
      <c r="H169" s="10"/>
      <c r="I169" s="11"/>
      <c r="J169" s="10"/>
      <c r="K169" s="10"/>
      <c r="L169" s="10"/>
      <c r="M169" s="10"/>
      <c r="N169" s="11"/>
      <c r="O169" s="11"/>
      <c r="P169" s="11"/>
      <c r="Q169" s="11"/>
      <c r="R169" s="11"/>
      <c r="S169" s="11"/>
    </row>
    <row r="170" spans="1:19" x14ac:dyDescent="0.3">
      <c r="A170" s="14"/>
      <c r="B170" s="10"/>
      <c r="C170" s="10"/>
      <c r="D170" s="10"/>
      <c r="E170" s="10"/>
      <c r="F170" s="10"/>
      <c r="G170" s="10"/>
      <c r="H170" s="10"/>
      <c r="I170" s="11"/>
      <c r="J170" s="10"/>
      <c r="K170" s="10"/>
      <c r="L170" s="10"/>
      <c r="M170" s="10"/>
      <c r="N170" s="11"/>
      <c r="O170" s="11"/>
      <c r="P170" s="11"/>
      <c r="Q170" s="11"/>
      <c r="R170" s="11"/>
      <c r="S170" s="11"/>
    </row>
    <row r="171" spans="1:19" x14ac:dyDescent="0.3">
      <c r="A171" s="14"/>
      <c r="B171" s="10"/>
      <c r="C171" s="10"/>
      <c r="D171" s="10"/>
      <c r="E171" s="10"/>
      <c r="F171" s="10"/>
      <c r="G171" s="10"/>
      <c r="H171" s="10"/>
      <c r="I171" s="11"/>
      <c r="J171" s="10"/>
      <c r="K171" s="10"/>
      <c r="L171" s="10"/>
      <c r="M171" s="10"/>
      <c r="N171" s="11"/>
      <c r="O171" s="11"/>
      <c r="P171" s="11"/>
      <c r="Q171" s="11"/>
      <c r="R171" s="11"/>
      <c r="S171" s="11"/>
    </row>
    <row r="172" spans="1:19" x14ac:dyDescent="0.3">
      <c r="A172" s="14"/>
      <c r="B172" s="10"/>
      <c r="C172" s="10"/>
      <c r="D172" s="10"/>
      <c r="E172" s="10"/>
      <c r="F172" s="10"/>
      <c r="G172" s="10"/>
      <c r="H172" s="10"/>
      <c r="I172" s="11"/>
      <c r="J172" s="10"/>
      <c r="K172" s="10"/>
      <c r="L172" s="10"/>
      <c r="M172" s="10"/>
      <c r="N172" s="11"/>
      <c r="O172" s="11"/>
      <c r="P172" s="11"/>
      <c r="Q172" s="11"/>
      <c r="R172" s="11"/>
      <c r="S172" s="11"/>
    </row>
    <row r="173" spans="1:19" x14ac:dyDescent="0.3">
      <c r="A173" s="14"/>
      <c r="B173" s="10"/>
      <c r="C173" s="10"/>
      <c r="D173" s="10"/>
      <c r="E173" s="10"/>
      <c r="F173" s="10"/>
      <c r="G173" s="10"/>
      <c r="H173" s="10"/>
      <c r="I173" s="11"/>
      <c r="J173" s="10"/>
      <c r="K173" s="10"/>
      <c r="L173" s="10"/>
      <c r="M173" s="10"/>
      <c r="N173" s="11"/>
      <c r="O173" s="11"/>
      <c r="P173" s="11"/>
      <c r="Q173" s="11"/>
      <c r="R173" s="11"/>
      <c r="S173" s="11"/>
    </row>
    <row r="174" spans="1:19" x14ac:dyDescent="0.3">
      <c r="A174" s="14"/>
      <c r="B174" s="10"/>
      <c r="C174" s="10"/>
      <c r="D174" s="10"/>
      <c r="E174" s="10"/>
      <c r="F174" s="10"/>
      <c r="G174" s="10"/>
      <c r="H174" s="10"/>
      <c r="I174" s="11"/>
      <c r="J174" s="10"/>
      <c r="K174" s="10"/>
      <c r="L174" s="10"/>
      <c r="M174" s="10"/>
      <c r="N174" s="11"/>
      <c r="O174" s="11"/>
      <c r="P174" s="11"/>
      <c r="Q174" s="11"/>
      <c r="R174" s="11"/>
      <c r="S174" s="11"/>
    </row>
    <row r="175" spans="1:19" x14ac:dyDescent="0.3">
      <c r="A175" s="14"/>
      <c r="B175" s="10"/>
      <c r="C175" s="10"/>
      <c r="D175" s="10"/>
      <c r="E175" s="10"/>
      <c r="F175" s="10"/>
      <c r="G175" s="10"/>
      <c r="H175" s="10"/>
      <c r="I175" s="11"/>
      <c r="J175" s="10"/>
      <c r="K175" s="10"/>
      <c r="L175" s="10"/>
      <c r="M175" s="10"/>
      <c r="N175" s="11"/>
      <c r="O175" s="11"/>
      <c r="P175" s="11"/>
      <c r="Q175" s="11"/>
      <c r="R175" s="11"/>
      <c r="S175" s="11"/>
    </row>
    <row r="176" spans="1:19" x14ac:dyDescent="0.3">
      <c r="A176" s="14"/>
      <c r="B176" s="10"/>
      <c r="C176" s="10"/>
      <c r="D176" s="10"/>
      <c r="E176" s="10"/>
      <c r="F176" s="10"/>
      <c r="G176" s="10"/>
      <c r="H176" s="10"/>
      <c r="I176" s="11"/>
      <c r="J176" s="10"/>
      <c r="K176" s="10"/>
      <c r="L176" s="10"/>
      <c r="M176" s="10"/>
      <c r="N176" s="11"/>
      <c r="O176" s="11"/>
      <c r="P176" s="11"/>
      <c r="Q176" s="11"/>
      <c r="R176" s="11"/>
      <c r="S176" s="11"/>
    </row>
    <row r="177" spans="1:19" x14ac:dyDescent="0.3">
      <c r="A177" s="14"/>
      <c r="B177" s="10"/>
      <c r="C177" s="10"/>
      <c r="D177" s="10"/>
      <c r="E177" s="10"/>
      <c r="F177" s="10"/>
      <c r="G177" s="10"/>
      <c r="H177" s="10"/>
      <c r="I177" s="11"/>
      <c r="J177" s="10"/>
      <c r="K177" s="10"/>
      <c r="L177" s="10"/>
      <c r="M177" s="10"/>
      <c r="N177" s="11"/>
      <c r="O177" s="11"/>
      <c r="P177" s="11"/>
      <c r="Q177" s="11"/>
      <c r="R177" s="11"/>
      <c r="S177" s="11"/>
    </row>
    <row r="178" spans="1:19" x14ac:dyDescent="0.3">
      <c r="A178" s="14"/>
      <c r="B178" s="10"/>
      <c r="C178" s="10"/>
      <c r="D178" s="10"/>
      <c r="E178" s="10"/>
      <c r="F178" s="10"/>
      <c r="G178" s="10"/>
      <c r="H178" s="10"/>
      <c r="I178" s="11"/>
      <c r="J178" s="10"/>
      <c r="K178" s="10"/>
      <c r="L178" s="10"/>
      <c r="M178" s="10"/>
      <c r="N178" s="11"/>
      <c r="O178" s="11"/>
      <c r="P178" s="11"/>
      <c r="Q178" s="11"/>
      <c r="R178" s="11"/>
      <c r="S178" s="11"/>
    </row>
    <row r="179" spans="1:19" x14ac:dyDescent="0.3">
      <c r="A179" s="14"/>
      <c r="B179" s="10"/>
      <c r="C179" s="10"/>
      <c r="D179" s="10"/>
      <c r="E179" s="10"/>
      <c r="F179" s="10"/>
      <c r="G179" s="10"/>
      <c r="H179" s="10"/>
      <c r="I179" s="11"/>
      <c r="J179" s="10"/>
      <c r="K179" s="10"/>
      <c r="L179" s="10"/>
      <c r="M179" s="10"/>
      <c r="N179" s="11"/>
      <c r="O179" s="11"/>
      <c r="P179" s="11"/>
      <c r="Q179" s="11"/>
      <c r="R179" s="11"/>
      <c r="S179" s="11"/>
    </row>
    <row r="180" spans="1:19" x14ac:dyDescent="0.3">
      <c r="A180" s="14"/>
      <c r="B180" s="10"/>
      <c r="C180" s="10"/>
      <c r="D180" s="10"/>
      <c r="E180" s="10"/>
      <c r="F180" s="10"/>
      <c r="G180" s="10"/>
      <c r="H180" s="10"/>
      <c r="I180" s="11"/>
      <c r="J180" s="10"/>
      <c r="K180" s="10"/>
      <c r="L180" s="10"/>
      <c r="M180" s="10"/>
      <c r="N180" s="11"/>
      <c r="O180" s="11"/>
      <c r="P180" s="11"/>
      <c r="Q180" s="11"/>
      <c r="R180" s="11"/>
      <c r="S180" s="11"/>
    </row>
    <row r="181" spans="1:19" x14ac:dyDescent="0.3">
      <c r="A181" s="14"/>
      <c r="B181" s="10"/>
      <c r="C181" s="10"/>
      <c r="D181" s="10"/>
      <c r="E181" s="10"/>
      <c r="F181" s="10"/>
      <c r="G181" s="10"/>
      <c r="H181" s="10"/>
      <c r="I181" s="11"/>
      <c r="J181" s="10"/>
      <c r="K181" s="10"/>
      <c r="L181" s="10"/>
      <c r="M181" s="10"/>
      <c r="N181" s="11"/>
      <c r="O181" s="11"/>
      <c r="P181" s="11"/>
      <c r="Q181" s="11"/>
      <c r="R181" s="11"/>
      <c r="S181" s="11"/>
    </row>
    <row r="182" spans="1:19" x14ac:dyDescent="0.3">
      <c r="A182" s="14"/>
      <c r="B182" s="10"/>
      <c r="C182" s="10"/>
      <c r="D182" s="10"/>
      <c r="E182" s="10"/>
      <c r="F182" s="10"/>
      <c r="G182" s="10"/>
      <c r="H182" s="10"/>
      <c r="I182" s="11"/>
      <c r="J182" s="10"/>
      <c r="K182" s="10"/>
      <c r="L182" s="10"/>
      <c r="M182" s="10"/>
      <c r="N182" s="11"/>
      <c r="O182" s="11"/>
      <c r="P182" s="11"/>
      <c r="Q182" s="11"/>
      <c r="R182" s="11"/>
      <c r="S182" s="11"/>
    </row>
    <row r="183" spans="1:19" x14ac:dyDescent="0.3">
      <c r="A183" s="14"/>
      <c r="B183" s="10"/>
      <c r="C183" s="10"/>
      <c r="D183" s="10"/>
      <c r="E183" s="10"/>
      <c r="F183" s="10"/>
      <c r="G183" s="10"/>
      <c r="H183" s="10"/>
      <c r="I183" s="11"/>
      <c r="J183" s="10"/>
      <c r="K183" s="10"/>
      <c r="L183" s="10"/>
      <c r="M183" s="10"/>
      <c r="N183" s="11"/>
      <c r="O183" s="11"/>
      <c r="P183" s="11"/>
      <c r="Q183" s="11"/>
      <c r="R183" s="11"/>
      <c r="S183" s="11"/>
    </row>
    <row r="184" spans="1:19" x14ac:dyDescent="0.3">
      <c r="A184" s="14"/>
      <c r="B184" s="10"/>
      <c r="C184" s="10"/>
      <c r="D184" s="10"/>
      <c r="E184" s="10"/>
      <c r="F184" s="10"/>
      <c r="G184" s="10"/>
      <c r="H184" s="10"/>
      <c r="I184" s="11"/>
      <c r="J184" s="10"/>
      <c r="K184" s="10"/>
      <c r="L184" s="10"/>
      <c r="M184" s="10"/>
      <c r="N184" s="11"/>
      <c r="O184" s="11"/>
      <c r="P184" s="11"/>
      <c r="Q184" s="11"/>
      <c r="R184" s="11"/>
      <c r="S184" s="11"/>
    </row>
    <row r="185" spans="1:19" x14ac:dyDescent="0.3">
      <c r="A185" s="14"/>
      <c r="B185" s="10"/>
      <c r="C185" s="10"/>
      <c r="D185" s="10"/>
      <c r="E185" s="10"/>
      <c r="F185" s="10"/>
      <c r="G185" s="10"/>
      <c r="H185" s="10"/>
      <c r="I185" s="11"/>
      <c r="J185" s="10"/>
      <c r="K185" s="10"/>
      <c r="L185" s="10"/>
      <c r="M185" s="10"/>
      <c r="N185" s="11"/>
      <c r="O185" s="11"/>
      <c r="P185" s="11"/>
      <c r="Q185" s="11"/>
      <c r="R185" s="11"/>
      <c r="S185" s="11"/>
    </row>
    <row r="186" spans="1:19" x14ac:dyDescent="0.3">
      <c r="A186" s="14"/>
      <c r="B186" s="10"/>
      <c r="C186" s="10"/>
      <c r="D186" s="10"/>
      <c r="E186" s="10"/>
      <c r="F186" s="10"/>
      <c r="G186" s="10"/>
      <c r="H186" s="10"/>
      <c r="I186" s="11"/>
      <c r="J186" s="10"/>
      <c r="K186" s="10"/>
      <c r="L186" s="10"/>
      <c r="M186" s="10"/>
      <c r="N186" s="11"/>
      <c r="O186" s="11"/>
      <c r="P186" s="11"/>
      <c r="Q186" s="11"/>
      <c r="R186" s="11"/>
      <c r="S186" s="11"/>
    </row>
    <row r="187" spans="1:19" x14ac:dyDescent="0.3">
      <c r="A187" s="14"/>
      <c r="B187" s="10"/>
      <c r="C187" s="10"/>
      <c r="D187" s="10"/>
      <c r="E187" s="10"/>
      <c r="F187" s="10"/>
      <c r="G187" s="10"/>
      <c r="H187" s="10"/>
      <c r="I187" s="11"/>
      <c r="J187" s="10"/>
      <c r="K187" s="10"/>
      <c r="L187" s="10"/>
      <c r="M187" s="10"/>
      <c r="N187" s="11"/>
      <c r="O187" s="11"/>
      <c r="P187" s="11"/>
      <c r="Q187" s="11"/>
      <c r="R187" s="11"/>
      <c r="S187" s="11"/>
    </row>
    <row r="188" spans="1:19" x14ac:dyDescent="0.3">
      <c r="A188" s="14"/>
      <c r="B188" s="10"/>
      <c r="C188" s="10"/>
      <c r="D188" s="10"/>
      <c r="E188" s="10"/>
      <c r="F188" s="10"/>
      <c r="G188" s="10"/>
      <c r="H188" s="10"/>
      <c r="I188" s="11"/>
      <c r="J188" s="10"/>
      <c r="K188" s="10"/>
      <c r="L188" s="10"/>
      <c r="M188" s="10"/>
      <c r="N188" s="11"/>
      <c r="O188" s="11"/>
      <c r="P188" s="11"/>
      <c r="Q188" s="11"/>
      <c r="R188" s="11"/>
      <c r="S188" s="11"/>
    </row>
    <row r="189" spans="1:19" x14ac:dyDescent="0.3">
      <c r="A189" s="14"/>
      <c r="B189" s="10"/>
      <c r="C189" s="10"/>
      <c r="D189" s="10"/>
      <c r="E189" s="10"/>
      <c r="F189" s="10"/>
      <c r="G189" s="10"/>
      <c r="H189" s="10"/>
      <c r="I189" s="11"/>
      <c r="J189" s="10"/>
      <c r="K189" s="10"/>
      <c r="L189" s="10"/>
      <c r="M189" s="10"/>
      <c r="N189" s="11"/>
      <c r="O189" s="11"/>
      <c r="P189" s="11"/>
      <c r="Q189" s="11"/>
      <c r="R189" s="11"/>
      <c r="S189" s="11"/>
    </row>
    <row r="190" spans="1:19" x14ac:dyDescent="0.3">
      <c r="A190" s="14"/>
      <c r="B190" s="10"/>
      <c r="C190" s="10"/>
      <c r="D190" s="10"/>
      <c r="E190" s="10"/>
      <c r="F190" s="10"/>
      <c r="G190" s="10"/>
      <c r="H190" s="10"/>
      <c r="I190" s="11"/>
      <c r="J190" s="10"/>
      <c r="K190" s="10"/>
      <c r="L190" s="10"/>
      <c r="M190" s="10"/>
      <c r="N190" s="11"/>
      <c r="O190" s="11"/>
      <c r="P190" s="11"/>
      <c r="Q190" s="11"/>
      <c r="R190" s="11"/>
      <c r="S190" s="11"/>
    </row>
    <row r="191" spans="1:19" x14ac:dyDescent="0.3">
      <c r="A191" s="14"/>
      <c r="B191" s="10"/>
      <c r="C191" s="10"/>
      <c r="D191" s="10"/>
      <c r="E191" s="10"/>
      <c r="F191" s="10"/>
      <c r="G191" s="10"/>
      <c r="H191" s="10"/>
      <c r="I191" s="11"/>
      <c r="J191" s="10"/>
      <c r="K191" s="10"/>
      <c r="L191" s="10"/>
      <c r="M191" s="10"/>
      <c r="N191" s="11"/>
      <c r="O191" s="11"/>
      <c r="P191" s="11"/>
      <c r="Q191" s="11"/>
      <c r="R191" s="11"/>
      <c r="S191" s="11"/>
    </row>
    <row r="192" spans="1:19" x14ac:dyDescent="0.3">
      <c r="A192" s="14"/>
      <c r="B192" s="10"/>
      <c r="C192" s="10"/>
      <c r="D192" s="10"/>
      <c r="E192" s="10"/>
      <c r="F192" s="10"/>
      <c r="G192" s="10"/>
      <c r="H192" s="10"/>
      <c r="I192" s="11"/>
      <c r="J192" s="10"/>
      <c r="K192" s="10"/>
      <c r="L192" s="10"/>
      <c r="M192" s="10"/>
      <c r="N192" s="11"/>
      <c r="O192" s="11"/>
      <c r="P192" s="11"/>
      <c r="Q192" s="11"/>
      <c r="R192" s="11"/>
      <c r="S192" s="11"/>
    </row>
    <row r="193" spans="1:19" x14ac:dyDescent="0.3">
      <c r="A193" s="14"/>
      <c r="B193" s="10"/>
      <c r="C193" s="10"/>
      <c r="D193" s="10"/>
      <c r="E193" s="10"/>
      <c r="F193" s="10"/>
      <c r="G193" s="10"/>
      <c r="H193" s="10"/>
      <c r="I193" s="11"/>
      <c r="J193" s="10"/>
      <c r="K193" s="10"/>
      <c r="L193" s="10"/>
      <c r="M193" s="10"/>
      <c r="N193" s="11"/>
      <c r="O193" s="11"/>
      <c r="P193" s="11"/>
      <c r="Q193" s="11"/>
      <c r="R193" s="11"/>
      <c r="S193" s="11"/>
    </row>
    <row r="194" spans="1:19" x14ac:dyDescent="0.3">
      <c r="A194" s="14"/>
      <c r="B194" s="10"/>
      <c r="C194" s="10"/>
      <c r="D194" s="10"/>
      <c r="E194" s="10"/>
      <c r="F194" s="10"/>
      <c r="G194" s="10"/>
      <c r="H194" s="10"/>
      <c r="I194" s="11"/>
      <c r="J194" s="10"/>
      <c r="K194" s="10"/>
      <c r="L194" s="10"/>
      <c r="M194" s="10"/>
      <c r="N194" s="11"/>
      <c r="O194" s="11"/>
      <c r="P194" s="11"/>
      <c r="Q194" s="11"/>
      <c r="R194" s="11"/>
      <c r="S194" s="11"/>
    </row>
    <row r="195" spans="1:19" x14ac:dyDescent="0.3">
      <c r="A195" s="14"/>
      <c r="B195" s="10"/>
      <c r="C195" s="10"/>
      <c r="D195" s="10"/>
      <c r="E195" s="10"/>
      <c r="F195" s="10"/>
      <c r="G195" s="10"/>
      <c r="H195" s="10"/>
      <c r="I195" s="11"/>
      <c r="J195" s="10"/>
      <c r="K195" s="10"/>
      <c r="L195" s="10"/>
      <c r="M195" s="10"/>
      <c r="N195" s="11"/>
      <c r="O195" s="11"/>
      <c r="P195" s="11"/>
      <c r="Q195" s="11"/>
      <c r="R195" s="11"/>
      <c r="S195" s="11"/>
    </row>
    <row r="196" spans="1:19" x14ac:dyDescent="0.3">
      <c r="A196" s="14"/>
      <c r="B196" s="10"/>
      <c r="C196" s="10"/>
      <c r="D196" s="10"/>
      <c r="E196" s="10"/>
      <c r="F196" s="10"/>
      <c r="G196" s="10"/>
      <c r="H196" s="10"/>
      <c r="I196" s="11"/>
      <c r="J196" s="10"/>
      <c r="K196" s="10"/>
      <c r="L196" s="10"/>
      <c r="M196" s="10"/>
      <c r="N196" s="11"/>
      <c r="O196" s="11"/>
      <c r="P196" s="11"/>
      <c r="Q196" s="11"/>
      <c r="R196" s="11"/>
      <c r="S196" s="11"/>
    </row>
    <row r="197" spans="1:19" x14ac:dyDescent="0.3">
      <c r="A197" s="14"/>
      <c r="B197" s="10"/>
      <c r="C197" s="10"/>
      <c r="D197" s="10"/>
      <c r="E197" s="10"/>
      <c r="F197" s="10"/>
      <c r="G197" s="10"/>
      <c r="H197" s="10"/>
      <c r="I197" s="11"/>
      <c r="J197" s="10"/>
      <c r="K197" s="10"/>
      <c r="L197" s="10"/>
      <c r="M197" s="10"/>
      <c r="N197" s="11"/>
      <c r="O197" s="11"/>
      <c r="P197" s="11"/>
      <c r="Q197" s="11"/>
      <c r="R197" s="11"/>
      <c r="S197" s="11"/>
    </row>
    <row r="198" spans="1:19" x14ac:dyDescent="0.3">
      <c r="A198" s="14"/>
      <c r="B198" s="10"/>
      <c r="C198" s="10"/>
      <c r="D198" s="10"/>
      <c r="E198" s="10"/>
      <c r="F198" s="10"/>
      <c r="G198" s="10"/>
      <c r="H198" s="10"/>
      <c r="I198" s="11"/>
      <c r="J198" s="10"/>
      <c r="K198" s="10"/>
      <c r="L198" s="10"/>
      <c r="M198" s="10"/>
      <c r="N198" s="11"/>
      <c r="O198" s="11"/>
      <c r="P198" s="11"/>
      <c r="Q198" s="11"/>
      <c r="R198" s="11"/>
      <c r="S198" s="11"/>
    </row>
    <row r="199" spans="1:19" x14ac:dyDescent="0.3">
      <c r="A199" s="14"/>
      <c r="B199" s="10"/>
      <c r="C199" s="10"/>
      <c r="D199" s="10"/>
      <c r="E199" s="10"/>
      <c r="F199" s="10"/>
      <c r="G199" s="10"/>
      <c r="H199" s="10"/>
      <c r="I199" s="11"/>
      <c r="J199" s="10"/>
      <c r="K199" s="10"/>
      <c r="L199" s="10"/>
      <c r="M199" s="10"/>
      <c r="N199" s="11"/>
      <c r="O199" s="11"/>
      <c r="P199" s="11"/>
      <c r="Q199" s="11"/>
      <c r="R199" s="11"/>
      <c r="S199" s="11"/>
    </row>
    <row r="200" spans="1:19" x14ac:dyDescent="0.3">
      <c r="A200" s="14"/>
      <c r="B200" s="10"/>
      <c r="C200" s="10"/>
      <c r="D200" s="10"/>
      <c r="E200" s="10"/>
      <c r="F200" s="10"/>
      <c r="G200" s="10"/>
      <c r="H200" s="10"/>
      <c r="I200" s="11"/>
      <c r="J200" s="10"/>
      <c r="K200" s="10"/>
      <c r="L200" s="10"/>
      <c r="M200" s="10"/>
      <c r="N200" s="11"/>
      <c r="O200" s="11"/>
      <c r="P200" s="11"/>
      <c r="Q200" s="11"/>
      <c r="R200" s="11"/>
      <c r="S200" s="11"/>
    </row>
    <row r="201" spans="1:19" x14ac:dyDescent="0.3">
      <c r="A201" s="14"/>
      <c r="B201" s="10"/>
      <c r="C201" s="10"/>
      <c r="D201" s="10"/>
      <c r="E201" s="10"/>
      <c r="F201" s="10"/>
      <c r="G201" s="10"/>
      <c r="H201" s="10"/>
      <c r="I201" s="11"/>
      <c r="J201" s="10"/>
      <c r="K201" s="10"/>
      <c r="L201" s="10"/>
      <c r="M201" s="10"/>
      <c r="N201" s="11"/>
      <c r="O201" s="11"/>
      <c r="P201" s="11"/>
      <c r="Q201" s="11"/>
      <c r="R201" s="11"/>
      <c r="S201" s="11"/>
    </row>
    <row r="202" spans="1:19" x14ac:dyDescent="0.3">
      <c r="A202" s="14"/>
      <c r="B202" s="10"/>
      <c r="C202" s="10"/>
      <c r="D202" s="10"/>
      <c r="E202" s="10"/>
      <c r="F202" s="10"/>
      <c r="G202" s="10"/>
      <c r="H202" s="10"/>
      <c r="I202" s="11"/>
      <c r="J202" s="10"/>
      <c r="K202" s="10"/>
      <c r="L202" s="10"/>
      <c r="M202" s="10"/>
      <c r="N202" s="11"/>
      <c r="O202" s="11"/>
      <c r="P202" s="11"/>
      <c r="Q202" s="11"/>
      <c r="R202" s="11"/>
      <c r="S202" s="11"/>
    </row>
  </sheetData>
  <mergeCells count="14">
    <mergeCell ref="A1:S1"/>
    <mergeCell ref="A2:S2"/>
    <mergeCell ref="A3:A6"/>
    <mergeCell ref="B3:G3"/>
    <mergeCell ref="H3:S3"/>
    <mergeCell ref="B4:G4"/>
    <mergeCell ref="H4:M4"/>
    <mergeCell ref="N4:S4"/>
    <mergeCell ref="B5:D5"/>
    <mergeCell ref="E5:G5"/>
    <mergeCell ref="H5:J5"/>
    <mergeCell ref="K5:M5"/>
    <mergeCell ref="N5:P5"/>
    <mergeCell ref="Q5:S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54A67-D16D-4BF3-BB0D-E129F69E1ECF}">
  <dimension ref="A1:H12"/>
  <sheetViews>
    <sheetView workbookViewId="0">
      <selection activeCell="H10" sqref="H10"/>
    </sheetView>
  </sheetViews>
  <sheetFormatPr defaultRowHeight="14.4" x14ac:dyDescent="0.3"/>
  <cols>
    <col min="1" max="1" width="25.21875" style="9" bestFit="1" customWidth="1"/>
    <col min="2" max="2" width="9.5546875" style="9" bestFit="1" customWidth="1"/>
    <col min="3" max="3" width="8.88671875" style="9"/>
    <col min="4" max="4" width="24.44140625" style="9" bestFit="1" customWidth="1"/>
    <col min="5" max="5" width="17.21875" style="9" customWidth="1"/>
    <col min="6" max="6" width="8.88671875" style="9"/>
    <col min="7" max="7" width="24.44140625" style="9" bestFit="1" customWidth="1"/>
    <col min="8" max="8" width="17.21875" style="9" customWidth="1"/>
    <col min="9" max="16384" width="8.88671875" style="9"/>
  </cols>
  <sheetData>
    <row r="1" spans="1:8" x14ac:dyDescent="0.3">
      <c r="A1" s="8">
        <v>44336</v>
      </c>
      <c r="D1" s="8">
        <f>Подальше_визнання!A1</f>
        <v>44348</v>
      </c>
      <c r="G1" s="8">
        <f>Подальше_визнання!D1</f>
        <v>44378</v>
      </c>
    </row>
    <row r="3" spans="1:8" x14ac:dyDescent="0.3">
      <c r="A3" s="16" t="s">
        <v>0</v>
      </c>
      <c r="B3" s="16"/>
      <c r="D3" s="16" t="s">
        <v>0</v>
      </c>
      <c r="E3" s="16"/>
      <c r="G3" s="16" t="s">
        <v>0</v>
      </c>
      <c r="H3" s="16"/>
    </row>
    <row r="4" spans="1:8" x14ac:dyDescent="0.3">
      <c r="A4" s="5" t="s">
        <v>1</v>
      </c>
      <c r="B4" s="6" t="s">
        <v>2</v>
      </c>
      <c r="D4" s="5" t="s">
        <v>1</v>
      </c>
      <c r="E4" s="6" t="s">
        <v>2</v>
      </c>
      <c r="G4" s="5" t="s">
        <v>1</v>
      </c>
      <c r="H4" s="6" t="s">
        <v>2</v>
      </c>
    </row>
    <row r="5" spans="1:8" x14ac:dyDescent="0.3">
      <c r="A5" s="3">
        <v>44336</v>
      </c>
      <c r="B5" s="4">
        <v>0</v>
      </c>
      <c r="D5" s="3">
        <f>Подальше_визнання!A5</f>
        <v>44348</v>
      </c>
      <c r="E5" s="4">
        <v>0</v>
      </c>
      <c r="G5" s="3">
        <f>G1</f>
        <v>44378</v>
      </c>
      <c r="H5" s="4">
        <v>0</v>
      </c>
    </row>
    <row r="6" spans="1:8" x14ac:dyDescent="0.3">
      <c r="A6" s="3">
        <v>44784</v>
      </c>
      <c r="B6" s="4">
        <f>'EIR '!B5</f>
        <v>-2000000</v>
      </c>
      <c r="D6" s="3">
        <f>A6</f>
        <v>44784</v>
      </c>
      <c r="E6" s="4">
        <f>'EIR '!B5</f>
        <v>-2000000</v>
      </c>
      <c r="G6" s="3">
        <f>D6</f>
        <v>44784</v>
      </c>
      <c r="H6" s="4">
        <f>E6</f>
        <v>-2000000</v>
      </c>
    </row>
    <row r="7" spans="1:8" ht="15" thickBot="1" x14ac:dyDescent="0.35"/>
    <row r="8" spans="1:8" ht="15" thickBot="1" x14ac:dyDescent="0.35">
      <c r="A8" s="9" t="s">
        <v>21</v>
      </c>
      <c r="B8" s="7">
        <v>0.14399999999999999</v>
      </c>
      <c r="D8" s="9" t="s">
        <v>21</v>
      </c>
      <c r="E8" s="7">
        <v>0.14399999999999999</v>
      </c>
      <c r="G8" s="9" t="s">
        <v>21</v>
      </c>
      <c r="H8" s="7">
        <v>0.14399999999999999</v>
      </c>
    </row>
    <row r="10" spans="1:8" x14ac:dyDescent="0.3">
      <c r="A10" s="9" t="s">
        <v>5</v>
      </c>
      <c r="B10" s="4">
        <f>-XNPV(B8,B5:B6,A5:A6)</f>
        <v>1695579.0944410057</v>
      </c>
      <c r="D10" s="9" t="s">
        <v>5</v>
      </c>
      <c r="E10" s="4">
        <f>-XNPV(E8,E5:E6,D5:D6)</f>
        <v>1703095.1371898178</v>
      </c>
      <c r="G10" s="9" t="s">
        <v>5</v>
      </c>
      <c r="H10" s="4">
        <f>-XNPV(H8,H5:H6,G5:G6)</f>
        <v>1722031.3273409673</v>
      </c>
    </row>
    <row r="12" spans="1:8" x14ac:dyDescent="0.3">
      <c r="A12" s="9" t="s">
        <v>22</v>
      </c>
      <c r="B12" s="2">
        <f>-B6-B10</f>
        <v>304420.90555899427</v>
      </c>
      <c r="D12" s="9" t="s">
        <v>7</v>
      </c>
      <c r="E12" s="2">
        <f>E10-B10</f>
        <v>7516.0427488121204</v>
      </c>
      <c r="G12" s="9" t="s">
        <v>7</v>
      </c>
      <c r="H12" s="2">
        <f>H10-E10</f>
        <v>18936.190151149407</v>
      </c>
    </row>
  </sheetData>
  <mergeCells count="3">
    <mergeCell ref="A3:B3"/>
    <mergeCell ref="D3:E3"/>
    <mergeCell ref="G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EIR </vt:lpstr>
      <vt:lpstr>Подальше_визнання</vt:lpstr>
      <vt:lpstr>ставки</vt:lpstr>
      <vt:lpstr>Приклад_4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Znachkova</dc:creator>
  <cp:lastModifiedBy>Tkachenko</cp:lastModifiedBy>
  <dcterms:created xsi:type="dcterms:W3CDTF">2021-02-14T10:22:27Z</dcterms:created>
  <dcterms:modified xsi:type="dcterms:W3CDTF">2021-12-22T11:02:11Z</dcterms:modified>
</cp:coreProperties>
</file>